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2120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fn.BAHTTEXT" hidden="1">#NAME?</definedName>
    <definedName name="_xlnm.Print_Area" localSheetId="0">'Лист1'!$A$1:$N$71</definedName>
    <definedName name="_xlnm.Print_Area" localSheetId="1">'Лист2'!$A$1:$N$80</definedName>
  </definedNames>
  <calcPr fullCalcOnLoad="1"/>
</workbook>
</file>

<file path=xl/sharedStrings.xml><?xml version="1.0" encoding="utf-8"?>
<sst xmlns="http://schemas.openxmlformats.org/spreadsheetml/2006/main" count="106" uniqueCount="50">
  <si>
    <t xml:space="preserve">      М-СТАНДАРТ</t>
  </si>
  <si>
    <t>г.Киев, ул. Клавдиевская,22</t>
  </si>
  <si>
    <t>Заказчик</t>
  </si>
  <si>
    <t>Контактный телефон</t>
  </si>
  <si>
    <t>Срок изготовления</t>
  </si>
  <si>
    <t>Цвет</t>
  </si>
  <si>
    <t>Толщина</t>
  </si>
  <si>
    <t>№ п/п</t>
  </si>
  <si>
    <t>Размер  МДФ  мм</t>
  </si>
  <si>
    <t>Кол - во</t>
  </si>
  <si>
    <t>м2</t>
  </si>
  <si>
    <t>Примечание</t>
  </si>
  <si>
    <t>высота</t>
  </si>
  <si>
    <t>ширина</t>
  </si>
  <si>
    <t>Стандарт</t>
  </si>
  <si>
    <t>Не стандарт</t>
  </si>
  <si>
    <t xml:space="preserve">Всего </t>
  </si>
  <si>
    <t>Подпись заказчика</t>
  </si>
  <si>
    <t>Профиль фрезирования</t>
  </si>
  <si>
    <t>рисунок</t>
  </si>
  <si>
    <t>торец</t>
  </si>
  <si>
    <t>Дата заказа</t>
  </si>
  <si>
    <t>Витрина</t>
  </si>
  <si>
    <t>Рисунок</t>
  </si>
  <si>
    <t>Принял, претензий не имею.</t>
  </si>
  <si>
    <t>С размерами, количеством, цветом, рисунком, профилем фрезерования согласен.</t>
  </si>
  <si>
    <t>%</t>
  </si>
  <si>
    <t>Выписал (ла)</t>
  </si>
  <si>
    <t>Сумма к оплате</t>
  </si>
  <si>
    <t>грн.</t>
  </si>
  <si>
    <t>Отпустил (ла)</t>
  </si>
  <si>
    <t>т. 424-99-44</t>
  </si>
  <si>
    <t>Предоплата                                 грн.</t>
  </si>
  <si>
    <t>Упаковщик</t>
  </si>
  <si>
    <t xml:space="preserve">Количество упаковок </t>
  </si>
  <si>
    <t>Карниз</t>
  </si>
  <si>
    <t>Количество</t>
  </si>
  <si>
    <t>м/п</t>
  </si>
  <si>
    <t>Размеры м/п</t>
  </si>
  <si>
    <t>Стоимость карнизов</t>
  </si>
  <si>
    <t>Итого</t>
  </si>
  <si>
    <t>Проверка качества и комплектации заказа производится в момент получения заказа.</t>
  </si>
  <si>
    <t>Дальнейшие притензии к качеству и комплектации заказа не принимаются.</t>
  </si>
  <si>
    <t>Изменение цвета, количества, размеров, профиля фрезерования не принимаются.</t>
  </si>
  <si>
    <t>фреза</t>
  </si>
  <si>
    <t>т. 424-99-44  067-440-55-70</t>
  </si>
  <si>
    <t>Патина</t>
  </si>
  <si>
    <t>Заявка на изготовление МДФ фасадов № ______</t>
  </si>
  <si>
    <t xml:space="preserve">                               т. 424-99-44, 067-440-55-70</t>
  </si>
  <si>
    <t xml:space="preserve">    Заказчик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</si>
</sst>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name val="Arial Cyr"/>
      <family val="0"/>
    </font>
    <font>
      <sz val="8"/>
      <name val="Tahoma"/>
      <family val="2"/>
    </font>
    <font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b/>
      <i/>
      <sz val="8"/>
      <name val="Arial Cyr"/>
      <family val="0"/>
    </font>
    <font>
      <b/>
      <i/>
      <sz val="13"/>
      <name val="Arial Cyr"/>
      <family val="0"/>
    </font>
    <font>
      <i/>
      <sz val="16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9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2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2" fontId="11" fillId="0" borderId="3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3" fillId="0" borderId="3" xfId="0" applyNumberFormat="1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/>
    </xf>
    <xf numFmtId="0" fontId="9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3" fillId="0" borderId="0" xfId="0" applyFont="1" applyBorder="1" applyAlignment="1">
      <alignment/>
    </xf>
    <xf numFmtId="2" fontId="11" fillId="0" borderId="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2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12" fillId="2" borderId="3" xfId="0" applyFont="1" applyFill="1" applyBorder="1" applyAlignment="1">
      <alignment horizontal="center"/>
    </xf>
    <xf numFmtId="0" fontId="13" fillId="0" borderId="5" xfId="0" applyFont="1" applyBorder="1" applyAlignment="1">
      <alignment/>
    </xf>
    <xf numFmtId="2" fontId="13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Alignment="1">
      <alignment/>
    </xf>
    <xf numFmtId="0" fontId="5" fillId="4" borderId="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9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8" xfId="0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5" fillId="4" borderId="9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466725</xdr:colOff>
      <xdr:row>3</xdr:row>
      <xdr:rowOff>38100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showGridLines="0" showZeros="0" tabSelected="1" workbookViewId="0" topLeftCell="A1">
      <selection activeCell="C42" sqref="C42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8.00390625" style="0" customWidth="1"/>
    <col min="4" max="4" width="6.25390625" style="0" customWidth="1"/>
    <col min="5" max="5" width="10.125" style="0" customWidth="1"/>
    <col min="6" max="6" width="0" style="0" hidden="1" customWidth="1"/>
    <col min="7" max="7" width="13.125" style="0" customWidth="1"/>
    <col min="8" max="9" width="9.75390625" style="0" customWidth="1"/>
    <col min="10" max="10" width="8.875" style="1" customWidth="1"/>
    <col min="11" max="11" width="16.00390625" style="0" customWidth="1"/>
    <col min="12" max="12" width="0.12890625" style="0" hidden="1" customWidth="1"/>
    <col min="13" max="13" width="4.00390625" style="0" hidden="1" customWidth="1"/>
    <col min="14" max="14" width="6.125" style="39" customWidth="1"/>
    <col min="15" max="15" width="0" style="40" hidden="1" customWidth="1"/>
  </cols>
  <sheetData>
    <row r="1" spans="1:12" ht="18">
      <c r="A1" s="80"/>
      <c r="B1" s="18"/>
      <c r="F1" s="111" t="s">
        <v>47</v>
      </c>
      <c r="G1" s="111"/>
      <c r="H1" s="111"/>
      <c r="I1" s="111"/>
      <c r="J1" s="111"/>
      <c r="K1" s="111"/>
      <c r="L1" s="111"/>
    </row>
    <row r="2" spans="1:15" s="5" customFormat="1" ht="12" customHeight="1">
      <c r="A2" s="2"/>
      <c r="B2" s="2"/>
      <c r="C2" s="2"/>
      <c r="D2" s="2"/>
      <c r="E2" s="2"/>
      <c r="F2" s="111"/>
      <c r="G2" s="111"/>
      <c r="H2" s="111"/>
      <c r="I2" s="111"/>
      <c r="J2" s="111"/>
      <c r="K2" s="111"/>
      <c r="L2" s="111"/>
      <c r="N2" s="41"/>
      <c r="O2" s="42"/>
    </row>
    <row r="3" spans="1:15" s="5" customFormat="1" ht="18" customHeight="1">
      <c r="A3" s="2" t="s">
        <v>48</v>
      </c>
      <c r="B3" s="2"/>
      <c r="C3" s="2"/>
      <c r="D3" s="2"/>
      <c r="E3" s="2"/>
      <c r="F3" s="2"/>
      <c r="G3" s="2"/>
      <c r="H3" s="2"/>
      <c r="I3" s="2"/>
      <c r="J3" s="4"/>
      <c r="N3" s="41"/>
      <c r="O3" s="42"/>
    </row>
    <row r="4" spans="1:15" s="5" customFormat="1" ht="15.75" customHeight="1">
      <c r="A4" s="3" t="s">
        <v>49</v>
      </c>
      <c r="B4" s="3"/>
      <c r="C4" s="19"/>
      <c r="D4" s="112"/>
      <c r="E4" s="112"/>
      <c r="F4" s="112"/>
      <c r="G4" s="112"/>
      <c r="H4" s="112"/>
      <c r="I4" s="3" t="s">
        <v>21</v>
      </c>
      <c r="J4" s="3"/>
      <c r="K4" s="27">
        <f ca="1">NOW()</f>
        <v>42459.40362280093</v>
      </c>
      <c r="L4" s="21"/>
      <c r="N4" s="41"/>
      <c r="O4" s="42"/>
    </row>
    <row r="5" spans="1:15" s="26" customFormat="1" ht="5.25" customHeight="1">
      <c r="A5" s="22"/>
      <c r="B5" s="22"/>
      <c r="C5" s="23"/>
      <c r="D5" s="23"/>
      <c r="E5" s="23"/>
      <c r="F5" s="24"/>
      <c r="G5" s="24"/>
      <c r="H5" s="23"/>
      <c r="I5" s="22"/>
      <c r="J5" s="22"/>
      <c r="K5" s="23"/>
      <c r="L5" s="25"/>
      <c r="N5" s="43"/>
      <c r="O5" s="44"/>
    </row>
    <row r="6" spans="1:15" s="5" customFormat="1" ht="16.5" customHeight="1">
      <c r="A6" s="3" t="s">
        <v>3</v>
      </c>
      <c r="B6" s="3"/>
      <c r="C6" s="19"/>
      <c r="D6" s="113"/>
      <c r="E6" s="113"/>
      <c r="F6" s="113"/>
      <c r="G6" s="113"/>
      <c r="H6" s="113"/>
      <c r="I6" s="3" t="s">
        <v>4</v>
      </c>
      <c r="J6" s="6"/>
      <c r="K6" s="27"/>
      <c r="L6" s="21"/>
      <c r="N6" s="110"/>
      <c r="O6" s="42"/>
    </row>
    <row r="7" spans="1:15" s="26" customFormat="1" ht="5.25" customHeight="1">
      <c r="A7" s="22"/>
      <c r="B7" s="22"/>
      <c r="C7" s="23"/>
      <c r="D7" s="23"/>
      <c r="E7" s="23"/>
      <c r="F7" s="23"/>
      <c r="G7" s="23"/>
      <c r="H7" s="23"/>
      <c r="I7" s="22"/>
      <c r="J7" s="47"/>
      <c r="K7" s="48"/>
      <c r="L7" s="25"/>
      <c r="N7" s="89"/>
      <c r="O7" s="44"/>
    </row>
    <row r="8" spans="1:15" s="5" customFormat="1" ht="21" customHeight="1">
      <c r="A8" s="52" t="s">
        <v>5</v>
      </c>
      <c r="B8" s="3"/>
      <c r="C8" s="19"/>
      <c r="D8" s="114"/>
      <c r="E8" s="115"/>
      <c r="F8" s="115"/>
      <c r="G8" s="115"/>
      <c r="H8" s="115"/>
      <c r="I8" s="6" t="s">
        <v>6</v>
      </c>
      <c r="K8" s="73">
        <v>16</v>
      </c>
      <c r="L8" s="21"/>
      <c r="N8" s="89"/>
      <c r="O8" s="42"/>
    </row>
    <row r="9" spans="1:15" s="26" customFormat="1" ht="6.75" customHeight="1">
      <c r="A9" s="76"/>
      <c r="B9" s="22"/>
      <c r="C9" s="23"/>
      <c r="D9" s="77"/>
      <c r="E9" s="78"/>
      <c r="F9" s="78"/>
      <c r="G9" s="78"/>
      <c r="H9" s="78"/>
      <c r="I9" s="47"/>
      <c r="K9" s="79"/>
      <c r="L9" s="25"/>
      <c r="N9" s="89"/>
      <c r="O9" s="44"/>
    </row>
    <row r="10" spans="1:15" s="5" customFormat="1" ht="18" customHeight="1">
      <c r="A10" s="109" t="s">
        <v>46</v>
      </c>
      <c r="B10" s="109"/>
      <c r="D10" s="116"/>
      <c r="E10" s="117"/>
      <c r="F10" s="117"/>
      <c r="G10" s="117"/>
      <c r="H10" s="118"/>
      <c r="I10" s="21"/>
      <c r="L10" s="21"/>
      <c r="N10" s="90"/>
      <c r="O10" s="42"/>
    </row>
    <row r="11" spans="4:15" s="5" customFormat="1" ht="6.75" customHeight="1">
      <c r="D11" s="19"/>
      <c r="E11" s="19"/>
      <c r="F11" s="20"/>
      <c r="G11" s="20"/>
      <c r="H11" s="19"/>
      <c r="I11" s="21"/>
      <c r="L11" s="21"/>
      <c r="N11" s="75"/>
      <c r="O11" s="42"/>
    </row>
    <row r="12" spans="1:15" s="5" customFormat="1" ht="12">
      <c r="A12" s="94" t="s">
        <v>7</v>
      </c>
      <c r="B12" s="97" t="s">
        <v>8</v>
      </c>
      <c r="C12" s="103"/>
      <c r="D12" s="94" t="s">
        <v>9</v>
      </c>
      <c r="E12" s="94" t="s">
        <v>22</v>
      </c>
      <c r="F12" s="94" t="s">
        <v>5</v>
      </c>
      <c r="G12" s="94" t="s">
        <v>23</v>
      </c>
      <c r="H12" s="105" t="s">
        <v>18</v>
      </c>
      <c r="I12" s="106"/>
      <c r="J12" s="91" t="s">
        <v>10</v>
      </c>
      <c r="K12" s="97" t="s">
        <v>11</v>
      </c>
      <c r="L12" s="98"/>
      <c r="M12" s="98"/>
      <c r="N12" s="89" t="s">
        <v>26</v>
      </c>
      <c r="O12" s="42"/>
    </row>
    <row r="13" spans="1:15" s="5" customFormat="1" ht="9" customHeight="1">
      <c r="A13" s="96"/>
      <c r="B13" s="101"/>
      <c r="C13" s="104"/>
      <c r="D13" s="96"/>
      <c r="E13" s="96"/>
      <c r="F13" s="96"/>
      <c r="G13" s="96"/>
      <c r="H13" s="107"/>
      <c r="I13" s="108"/>
      <c r="J13" s="92"/>
      <c r="K13" s="99"/>
      <c r="L13" s="100"/>
      <c r="M13" s="100"/>
      <c r="N13" s="89"/>
      <c r="O13" s="42"/>
    </row>
    <row r="14" spans="1:15" s="5" customFormat="1" ht="12">
      <c r="A14" s="96"/>
      <c r="B14" s="94" t="s">
        <v>12</v>
      </c>
      <c r="C14" s="94" t="s">
        <v>13</v>
      </c>
      <c r="D14" s="96"/>
      <c r="E14" s="96"/>
      <c r="F14" s="96"/>
      <c r="G14" s="96"/>
      <c r="H14" s="94" t="s">
        <v>44</v>
      </c>
      <c r="I14" s="94" t="s">
        <v>20</v>
      </c>
      <c r="J14" s="92"/>
      <c r="K14" s="99"/>
      <c r="L14" s="100"/>
      <c r="M14" s="100"/>
      <c r="N14" s="89"/>
      <c r="O14" s="42"/>
    </row>
    <row r="15" spans="1:15" s="5" customFormat="1" ht="10.5" customHeight="1">
      <c r="A15" s="95"/>
      <c r="B15" s="95"/>
      <c r="C15" s="95"/>
      <c r="D15" s="95"/>
      <c r="E15" s="95"/>
      <c r="F15" s="95"/>
      <c r="G15" s="95"/>
      <c r="H15" s="95"/>
      <c r="I15" s="95"/>
      <c r="J15" s="93"/>
      <c r="K15" s="101"/>
      <c r="L15" s="102"/>
      <c r="M15" s="102"/>
      <c r="N15" s="90"/>
      <c r="O15" s="42"/>
    </row>
    <row r="16" spans="1:16" s="2" customFormat="1" ht="16.5" customHeight="1">
      <c r="A16" s="29">
        <v>1</v>
      </c>
      <c r="B16" s="32"/>
      <c r="C16" s="32"/>
      <c r="D16" s="32"/>
      <c r="E16" s="12"/>
      <c r="F16" s="12"/>
      <c r="G16" s="12"/>
      <c r="H16" s="32"/>
      <c r="I16" s="32"/>
      <c r="J16" s="33">
        <f aca="true" t="shared" si="0" ref="J16:J32">B16*C16*D16/1000000</f>
        <v>0</v>
      </c>
      <c r="K16" s="86"/>
      <c r="L16" s="87"/>
      <c r="M16" s="88"/>
      <c r="N16" s="15"/>
      <c r="O16" s="14">
        <f>J16*N6*N16/100+J16*N6</f>
        <v>0</v>
      </c>
      <c r="P16" s="17">
        <f>P32</f>
        <v>0</v>
      </c>
    </row>
    <row r="17" spans="1:15" s="2" customFormat="1" ht="16.5" customHeight="1">
      <c r="A17" s="16">
        <v>2</v>
      </c>
      <c r="B17" s="34"/>
      <c r="C17" s="34"/>
      <c r="D17" s="34"/>
      <c r="E17" s="12"/>
      <c r="F17" s="12"/>
      <c r="G17" s="12"/>
      <c r="H17" s="32"/>
      <c r="I17" s="32"/>
      <c r="J17" s="33">
        <f t="shared" si="0"/>
        <v>0</v>
      </c>
      <c r="K17" s="86"/>
      <c r="L17" s="87"/>
      <c r="M17" s="88"/>
      <c r="N17" s="15"/>
      <c r="O17" s="14">
        <f>J17*N6*N17/100+J17*N6</f>
        <v>0</v>
      </c>
    </row>
    <row r="18" spans="1:15" s="2" customFormat="1" ht="16.5" customHeight="1">
      <c r="A18" s="16">
        <v>3</v>
      </c>
      <c r="B18" s="34"/>
      <c r="C18" s="34"/>
      <c r="D18" s="49"/>
      <c r="E18" s="12"/>
      <c r="F18" s="12"/>
      <c r="G18" s="12"/>
      <c r="H18" s="32"/>
      <c r="I18" s="32"/>
      <c r="J18" s="33">
        <f t="shared" si="0"/>
        <v>0</v>
      </c>
      <c r="K18" s="86"/>
      <c r="L18" s="87"/>
      <c r="M18" s="88"/>
      <c r="N18" s="15"/>
      <c r="O18" s="14">
        <f>J18*N6*N18/100+J18*N6</f>
        <v>0</v>
      </c>
    </row>
    <row r="19" spans="1:15" s="2" customFormat="1" ht="18" customHeight="1">
      <c r="A19" s="16">
        <v>4</v>
      </c>
      <c r="B19" s="32"/>
      <c r="C19" s="32"/>
      <c r="D19" s="32"/>
      <c r="E19" s="12"/>
      <c r="F19" s="12"/>
      <c r="G19" s="12"/>
      <c r="H19" s="32"/>
      <c r="I19" s="32"/>
      <c r="J19" s="33">
        <f t="shared" si="0"/>
        <v>0</v>
      </c>
      <c r="K19" s="86"/>
      <c r="L19" s="87"/>
      <c r="M19" s="88"/>
      <c r="N19" s="15"/>
      <c r="O19" s="14">
        <f>J19*N6*N19/100+J19*N6</f>
        <v>0</v>
      </c>
    </row>
    <row r="20" spans="1:15" s="2" customFormat="1" ht="16.5" customHeight="1">
      <c r="A20" s="16">
        <v>5</v>
      </c>
      <c r="B20" s="34"/>
      <c r="C20" s="34"/>
      <c r="D20" s="34"/>
      <c r="E20" s="12"/>
      <c r="F20" s="12"/>
      <c r="G20" s="12"/>
      <c r="H20" s="32"/>
      <c r="I20" s="32"/>
      <c r="J20" s="33">
        <f t="shared" si="0"/>
        <v>0</v>
      </c>
      <c r="K20" s="86"/>
      <c r="L20" s="87"/>
      <c r="M20" s="88"/>
      <c r="N20" s="15"/>
      <c r="O20" s="14">
        <f>J20*N6*N20/100+J20*N6</f>
        <v>0</v>
      </c>
    </row>
    <row r="21" spans="1:15" s="2" customFormat="1" ht="16.5" customHeight="1">
      <c r="A21" s="16">
        <v>6</v>
      </c>
      <c r="B21" s="34"/>
      <c r="C21" s="34"/>
      <c r="D21" s="49"/>
      <c r="E21" s="12"/>
      <c r="F21" s="12"/>
      <c r="G21" s="12"/>
      <c r="H21" s="32"/>
      <c r="I21" s="32"/>
      <c r="J21" s="33">
        <f t="shared" si="0"/>
        <v>0</v>
      </c>
      <c r="K21" s="86"/>
      <c r="L21" s="87"/>
      <c r="M21" s="88"/>
      <c r="N21" s="15"/>
      <c r="O21" s="14">
        <f>J21*N6*N21/100+J21*N6</f>
        <v>0</v>
      </c>
    </row>
    <row r="22" spans="1:15" s="2" customFormat="1" ht="16.5" customHeight="1">
      <c r="A22" s="16">
        <v>7</v>
      </c>
      <c r="B22" s="32"/>
      <c r="C22" s="32"/>
      <c r="D22" s="32"/>
      <c r="E22" s="12"/>
      <c r="F22" s="12"/>
      <c r="G22" s="12"/>
      <c r="H22" s="32"/>
      <c r="I22" s="32"/>
      <c r="J22" s="33">
        <f t="shared" si="0"/>
        <v>0</v>
      </c>
      <c r="K22" s="86"/>
      <c r="L22" s="87"/>
      <c r="M22" s="88"/>
      <c r="N22" s="15"/>
      <c r="O22" s="14">
        <f>J22*N6*N22/100+J22*N6</f>
        <v>0</v>
      </c>
    </row>
    <row r="23" spans="1:15" s="2" customFormat="1" ht="16.5" customHeight="1">
      <c r="A23" s="16">
        <v>8</v>
      </c>
      <c r="B23" s="34"/>
      <c r="C23" s="34"/>
      <c r="D23" s="34"/>
      <c r="E23" s="12"/>
      <c r="F23" s="12"/>
      <c r="G23" s="12"/>
      <c r="H23" s="32"/>
      <c r="I23" s="32"/>
      <c r="J23" s="33">
        <f t="shared" si="0"/>
        <v>0</v>
      </c>
      <c r="K23" s="86"/>
      <c r="L23" s="87"/>
      <c r="M23" s="88"/>
      <c r="N23" s="15"/>
      <c r="O23" s="14">
        <f>J23*N6*N23/100+J23*N6</f>
        <v>0</v>
      </c>
    </row>
    <row r="24" spans="1:15" s="2" customFormat="1" ht="16.5" customHeight="1">
      <c r="A24" s="16">
        <v>9</v>
      </c>
      <c r="B24" s="34"/>
      <c r="C24" s="34"/>
      <c r="D24" s="49"/>
      <c r="E24" s="12"/>
      <c r="F24" s="12"/>
      <c r="G24" s="12"/>
      <c r="H24" s="32"/>
      <c r="I24" s="32"/>
      <c r="J24" s="33">
        <f t="shared" si="0"/>
        <v>0</v>
      </c>
      <c r="K24" s="86"/>
      <c r="L24" s="87"/>
      <c r="M24" s="88"/>
      <c r="N24" s="15"/>
      <c r="O24" s="14">
        <f>J24*N6*N24/100+J24*N6</f>
        <v>0</v>
      </c>
    </row>
    <row r="25" spans="1:15" s="2" customFormat="1" ht="16.5" customHeight="1">
      <c r="A25" s="16">
        <v>10</v>
      </c>
      <c r="B25" s="34"/>
      <c r="C25" s="34"/>
      <c r="D25" s="34"/>
      <c r="E25" s="12"/>
      <c r="F25" s="12"/>
      <c r="G25" s="12"/>
      <c r="H25" s="34"/>
      <c r="I25" s="34"/>
      <c r="J25" s="33">
        <f t="shared" si="0"/>
        <v>0</v>
      </c>
      <c r="K25" s="86"/>
      <c r="L25" s="87"/>
      <c r="M25" s="88"/>
      <c r="N25" s="15"/>
      <c r="O25" s="14">
        <f>J25*N6*N25/100+J25*N6</f>
        <v>0</v>
      </c>
    </row>
    <row r="26" spans="1:15" s="2" customFormat="1" ht="16.5" customHeight="1">
      <c r="A26" s="16">
        <v>11</v>
      </c>
      <c r="B26" s="34"/>
      <c r="C26" s="34"/>
      <c r="D26" s="34"/>
      <c r="E26" s="12"/>
      <c r="F26" s="12"/>
      <c r="G26" s="12"/>
      <c r="H26" s="34"/>
      <c r="I26" s="34"/>
      <c r="J26" s="33">
        <f t="shared" si="0"/>
        <v>0</v>
      </c>
      <c r="K26" s="86"/>
      <c r="L26" s="87"/>
      <c r="M26" s="88"/>
      <c r="N26" s="15"/>
      <c r="O26" s="14">
        <f>J26*N6*N26/100+J26*N6</f>
        <v>0</v>
      </c>
    </row>
    <row r="27" spans="1:15" s="2" customFormat="1" ht="16.5" customHeight="1">
      <c r="A27" s="16">
        <v>12</v>
      </c>
      <c r="B27" s="34"/>
      <c r="C27" s="34"/>
      <c r="D27" s="34"/>
      <c r="E27" s="12"/>
      <c r="F27" s="12"/>
      <c r="G27" s="12"/>
      <c r="H27" s="34"/>
      <c r="I27" s="34"/>
      <c r="J27" s="33">
        <f t="shared" si="0"/>
        <v>0</v>
      </c>
      <c r="K27" s="86"/>
      <c r="L27" s="87"/>
      <c r="M27" s="88"/>
      <c r="N27" s="15"/>
      <c r="O27" s="14">
        <f>J27*N6*N27/100+J27*N6</f>
        <v>0</v>
      </c>
    </row>
    <row r="28" spans="1:15" s="2" customFormat="1" ht="16.5" customHeight="1">
      <c r="A28" s="16">
        <v>13</v>
      </c>
      <c r="B28" s="34"/>
      <c r="C28" s="34"/>
      <c r="D28" s="34"/>
      <c r="E28" s="12"/>
      <c r="F28" s="12"/>
      <c r="G28" s="12"/>
      <c r="H28" s="34"/>
      <c r="I28" s="34"/>
      <c r="J28" s="33">
        <f t="shared" si="0"/>
        <v>0</v>
      </c>
      <c r="K28" s="86"/>
      <c r="L28" s="87"/>
      <c r="M28" s="88"/>
      <c r="N28" s="15"/>
      <c r="O28" s="14">
        <f>J28*N6*N28/100+J28*N6</f>
        <v>0</v>
      </c>
    </row>
    <row r="29" spans="1:15" s="2" customFormat="1" ht="16.5" customHeight="1">
      <c r="A29" s="16">
        <v>14</v>
      </c>
      <c r="B29" s="34"/>
      <c r="C29" s="34"/>
      <c r="D29" s="34"/>
      <c r="E29" s="12"/>
      <c r="F29" s="12"/>
      <c r="G29" s="12"/>
      <c r="H29" s="34"/>
      <c r="I29" s="34"/>
      <c r="J29" s="33">
        <f t="shared" si="0"/>
        <v>0</v>
      </c>
      <c r="K29" s="86"/>
      <c r="L29" s="87"/>
      <c r="M29" s="88"/>
      <c r="N29" s="15"/>
      <c r="O29" s="14">
        <f>J29*N6*N29/100+J29*N6</f>
        <v>0</v>
      </c>
    </row>
    <row r="30" spans="1:15" s="2" customFormat="1" ht="16.5" customHeight="1">
      <c r="A30" s="16">
        <v>15</v>
      </c>
      <c r="B30" s="34"/>
      <c r="C30" s="34"/>
      <c r="D30" s="34"/>
      <c r="E30" s="12"/>
      <c r="F30" s="12"/>
      <c r="G30" s="12"/>
      <c r="H30" s="34"/>
      <c r="I30" s="34"/>
      <c r="J30" s="33">
        <f t="shared" si="0"/>
        <v>0</v>
      </c>
      <c r="K30" s="86"/>
      <c r="L30" s="87"/>
      <c r="M30" s="88"/>
      <c r="N30" s="15"/>
      <c r="O30" s="14">
        <f>J30*N6*N30/100+J30*N6</f>
        <v>0</v>
      </c>
    </row>
    <row r="31" spans="1:15" s="2" customFormat="1" ht="16.5" customHeight="1">
      <c r="A31" s="16">
        <v>16</v>
      </c>
      <c r="B31" s="34"/>
      <c r="C31" s="34"/>
      <c r="D31" s="34"/>
      <c r="E31" s="12"/>
      <c r="F31" s="12"/>
      <c r="G31" s="12"/>
      <c r="H31" s="34"/>
      <c r="I31" s="34"/>
      <c r="J31" s="33">
        <f t="shared" si="0"/>
        <v>0</v>
      </c>
      <c r="K31" s="86"/>
      <c r="L31" s="87"/>
      <c r="M31" s="88"/>
      <c r="N31" s="15"/>
      <c r="O31" s="14">
        <f>J31*N6*N31/100+J31*N6</f>
        <v>0</v>
      </c>
    </row>
    <row r="32" spans="1:16" s="2" customFormat="1" ht="16.5" customHeight="1">
      <c r="A32" s="16">
        <v>17</v>
      </c>
      <c r="B32" s="34"/>
      <c r="C32" s="34"/>
      <c r="D32" s="34"/>
      <c r="E32" s="12"/>
      <c r="F32" s="12"/>
      <c r="G32" s="12"/>
      <c r="H32" s="34"/>
      <c r="I32" s="34"/>
      <c r="J32" s="33">
        <f t="shared" si="0"/>
        <v>0</v>
      </c>
      <c r="K32" s="86"/>
      <c r="L32" s="87"/>
      <c r="M32" s="88"/>
      <c r="N32" s="15"/>
      <c r="O32" s="14">
        <f>J32*N6*N32/100+J32*N6</f>
        <v>0</v>
      </c>
      <c r="P32" s="17">
        <f>SUM(O16:O32)</f>
        <v>0</v>
      </c>
    </row>
    <row r="33" spans="4:15" s="5" customFormat="1" ht="16.5" customHeight="1">
      <c r="D33" s="5">
        <f>SUM(D16:D32)</f>
        <v>0</v>
      </c>
      <c r="I33" s="28"/>
      <c r="J33" s="38">
        <f>SUM(J16:J32)</f>
        <v>0</v>
      </c>
      <c r="N33" s="41"/>
      <c r="O33" s="42">
        <f>SUM(ROUND(P32,0))</f>
        <v>0</v>
      </c>
    </row>
    <row r="34" spans="1:15" s="5" customFormat="1" ht="19.5" customHeight="1">
      <c r="A34" s="63" t="s">
        <v>35</v>
      </c>
      <c r="B34" s="64"/>
      <c r="C34" s="63" t="s">
        <v>38</v>
      </c>
      <c r="D34" s="63" t="s">
        <v>36</v>
      </c>
      <c r="E34" s="63"/>
      <c r="F34" s="63"/>
      <c r="G34" s="65" t="s">
        <v>37</v>
      </c>
      <c r="I34" s="28"/>
      <c r="J34" s="31"/>
      <c r="N34" s="41"/>
      <c r="O34" s="42"/>
    </row>
    <row r="35" spans="1:15" s="5" customFormat="1" ht="14.25" customHeight="1">
      <c r="A35" s="81">
        <v>1</v>
      </c>
      <c r="B35" s="82"/>
      <c r="C35" s="62">
        <v>2070</v>
      </c>
      <c r="D35" s="83"/>
      <c r="E35" s="84"/>
      <c r="F35" s="62"/>
      <c r="G35" s="62">
        <f aca="true" t="shared" si="1" ref="G35:G40">C35*D35</f>
        <v>0</v>
      </c>
      <c r="I35" s="28"/>
      <c r="J35" s="31"/>
      <c r="N35" s="41"/>
      <c r="O35" s="42"/>
    </row>
    <row r="36" spans="1:15" s="5" customFormat="1" ht="15" customHeight="1" hidden="1">
      <c r="A36" s="81">
        <v>2</v>
      </c>
      <c r="B36" s="82"/>
      <c r="C36" s="62"/>
      <c r="D36" s="83"/>
      <c r="E36" s="84"/>
      <c r="F36" s="62"/>
      <c r="G36" s="62">
        <f t="shared" si="1"/>
        <v>0</v>
      </c>
      <c r="I36" s="28"/>
      <c r="J36" s="31"/>
      <c r="N36" s="41"/>
      <c r="O36" s="42"/>
    </row>
    <row r="37" spans="1:15" s="5" customFormat="1" ht="16.5" customHeight="1" hidden="1">
      <c r="A37" s="81">
        <v>3</v>
      </c>
      <c r="B37" s="82"/>
      <c r="C37" s="62"/>
      <c r="D37" s="83"/>
      <c r="E37" s="84"/>
      <c r="F37" s="62"/>
      <c r="G37" s="62">
        <f t="shared" si="1"/>
        <v>0</v>
      </c>
      <c r="I37" s="28"/>
      <c r="J37" s="31"/>
      <c r="N37" s="41"/>
      <c r="O37" s="42"/>
    </row>
    <row r="38" spans="1:15" s="5" customFormat="1" ht="16.5" customHeight="1" hidden="1">
      <c r="A38" s="81">
        <v>4</v>
      </c>
      <c r="B38" s="82"/>
      <c r="C38" s="62"/>
      <c r="D38" s="83"/>
      <c r="E38" s="84"/>
      <c r="F38" s="62"/>
      <c r="G38" s="62">
        <f t="shared" si="1"/>
        <v>0</v>
      </c>
      <c r="I38" s="28"/>
      <c r="J38" s="31"/>
      <c r="N38" s="41"/>
      <c r="O38" s="42"/>
    </row>
    <row r="39" spans="1:15" s="5" customFormat="1" ht="16.5" customHeight="1" hidden="1">
      <c r="A39" s="81">
        <v>5</v>
      </c>
      <c r="B39" s="82"/>
      <c r="C39" s="62"/>
      <c r="D39" s="83"/>
      <c r="E39" s="84"/>
      <c r="F39" s="62"/>
      <c r="G39" s="62">
        <f t="shared" si="1"/>
        <v>0</v>
      </c>
      <c r="I39" s="28"/>
      <c r="J39" s="31"/>
      <c r="N39" s="41"/>
      <c r="O39" s="42"/>
    </row>
    <row r="40" spans="1:16" s="5" customFormat="1" ht="16.5" customHeight="1" hidden="1">
      <c r="A40" s="81">
        <v>6</v>
      </c>
      <c r="B40" s="82"/>
      <c r="C40" s="62"/>
      <c r="D40" s="83"/>
      <c r="E40" s="84"/>
      <c r="F40" s="62"/>
      <c r="G40" s="62">
        <f t="shared" si="1"/>
        <v>0</v>
      </c>
      <c r="I40" s="28"/>
      <c r="J40" s="31"/>
      <c r="N40" s="41"/>
      <c r="O40" s="42"/>
      <c r="P40" s="5">
        <f>G35*96.5/1000+G36*96.5/1000+G37*96.5/1000+G38*96.5/1000+G39*96.5/1000+G40*96.5/1000</f>
        <v>0</v>
      </c>
    </row>
    <row r="41" spans="1:15" s="5" customFormat="1" ht="16.5" customHeight="1">
      <c r="A41" s="60" t="s">
        <v>40</v>
      </c>
      <c r="B41" s="7"/>
      <c r="C41" s="7"/>
      <c r="D41" s="85">
        <f>SUM(D35:E40)</f>
        <v>0</v>
      </c>
      <c r="E41" s="85"/>
      <c r="F41" s="66"/>
      <c r="G41" s="62">
        <f>SUM(G35:G40)</f>
        <v>0</v>
      </c>
      <c r="I41" s="28"/>
      <c r="J41" s="31"/>
      <c r="N41" s="41"/>
      <c r="O41" s="42"/>
    </row>
    <row r="42" spans="1:15" s="5" customFormat="1" ht="16.5" customHeight="1">
      <c r="A42" s="60"/>
      <c r="B42" s="7"/>
      <c r="C42" s="7"/>
      <c r="D42" s="7"/>
      <c r="E42" s="7"/>
      <c r="F42" s="61"/>
      <c r="G42" s="7"/>
      <c r="I42" s="28"/>
      <c r="J42" s="31"/>
      <c r="N42" s="41"/>
      <c r="O42" s="42"/>
    </row>
    <row r="43" spans="2:15" s="5" customFormat="1" ht="13.5" customHeight="1" hidden="1">
      <c r="B43" s="3" t="s">
        <v>14</v>
      </c>
      <c r="F43" s="59">
        <f>F45-F44</f>
        <v>0</v>
      </c>
      <c r="G43" s="36">
        <f>G45-G44</f>
        <v>0</v>
      </c>
      <c r="H43" s="2"/>
      <c r="I43" s="3" t="s">
        <v>39</v>
      </c>
      <c r="J43" s="17"/>
      <c r="K43" s="67">
        <f>ROUND(P40,0)</f>
        <v>0</v>
      </c>
      <c r="N43" s="50"/>
      <c r="O43" s="42"/>
    </row>
    <row r="44" spans="2:15" s="5" customFormat="1" ht="14.25" customHeight="1" hidden="1">
      <c r="B44" s="3" t="s">
        <v>15</v>
      </c>
      <c r="F44" s="35"/>
      <c r="G44" s="35"/>
      <c r="H44" s="2"/>
      <c r="I44" s="2"/>
      <c r="J44" s="17"/>
      <c r="N44" s="41"/>
      <c r="O44" s="42"/>
    </row>
    <row r="45" spans="2:15" s="5" customFormat="1" ht="12.75" customHeight="1">
      <c r="B45" s="3" t="s">
        <v>16</v>
      </c>
      <c r="F45" s="36">
        <f>J33</f>
        <v>0</v>
      </c>
      <c r="G45" s="36">
        <f>J33</f>
        <v>0</v>
      </c>
      <c r="H45" s="2"/>
      <c r="I45" s="2"/>
      <c r="J45" s="17"/>
      <c r="N45" s="41"/>
      <c r="O45" s="42"/>
    </row>
    <row r="46" spans="2:15" s="5" customFormat="1" ht="16.5" customHeight="1">
      <c r="B46" s="3"/>
      <c r="F46" s="37"/>
      <c r="G46" s="37"/>
      <c r="H46" s="58"/>
      <c r="I46" s="2"/>
      <c r="J46" s="17"/>
      <c r="N46" s="41"/>
      <c r="O46" s="42"/>
    </row>
    <row r="47" spans="1:15" s="5" customFormat="1" ht="16.5" customHeight="1">
      <c r="A47" s="3"/>
      <c r="B47" s="3" t="s">
        <v>28</v>
      </c>
      <c r="C47" s="3"/>
      <c r="E47" s="53">
        <f>O33+K43</f>
        <v>0</v>
      </c>
      <c r="F47" s="45">
        <f>O33</f>
        <v>0</v>
      </c>
      <c r="G47" s="3" t="s">
        <v>29</v>
      </c>
      <c r="H47" s="3" t="s">
        <v>32</v>
      </c>
      <c r="J47" s="4"/>
      <c r="N47" s="41"/>
      <c r="O47" s="42"/>
    </row>
    <row r="48" spans="1:15" s="5" customFormat="1" ht="16.5" customHeight="1">
      <c r="A48" s="3"/>
      <c r="B48" s="3"/>
      <c r="C48" s="3"/>
      <c r="J48" s="4"/>
      <c r="N48" s="41"/>
      <c r="O48" s="42"/>
    </row>
    <row r="49" spans="1:15" s="5" customFormat="1" ht="16.5" customHeight="1">
      <c r="A49" s="7"/>
      <c r="B49" s="8" t="s">
        <v>17</v>
      </c>
      <c r="C49" s="7"/>
      <c r="D49" s="10"/>
      <c r="E49" s="10"/>
      <c r="F49" s="10"/>
      <c r="G49" s="7"/>
      <c r="H49" s="7"/>
      <c r="I49" s="8" t="s">
        <v>27</v>
      </c>
      <c r="J49" s="9"/>
      <c r="K49" s="10"/>
      <c r="L49" s="7"/>
      <c r="N49" s="41"/>
      <c r="O49" s="42"/>
    </row>
    <row r="50" spans="1:15" s="5" customFormat="1" ht="15" customHeight="1">
      <c r="A50" s="70" t="s">
        <v>25</v>
      </c>
      <c r="B50" s="68"/>
      <c r="C50" s="69"/>
      <c r="D50" s="69"/>
      <c r="E50" s="69"/>
      <c r="F50" s="69"/>
      <c r="G50" s="69"/>
      <c r="H50" s="69"/>
      <c r="I50" s="68"/>
      <c r="J50" s="9"/>
      <c r="K50" s="7"/>
      <c r="L50" s="7"/>
      <c r="N50" s="41"/>
      <c r="O50" s="42"/>
    </row>
    <row r="51" spans="1:15" s="5" customFormat="1" ht="15" customHeight="1">
      <c r="A51" s="70" t="s">
        <v>43</v>
      </c>
      <c r="B51" s="68"/>
      <c r="C51" s="69"/>
      <c r="D51" s="69"/>
      <c r="E51" s="69"/>
      <c r="F51" s="69"/>
      <c r="G51" s="69"/>
      <c r="H51" s="69"/>
      <c r="I51" s="68"/>
      <c r="J51" s="9"/>
      <c r="K51" s="7"/>
      <c r="L51" s="7"/>
      <c r="N51" s="41"/>
      <c r="O51" s="42"/>
    </row>
    <row r="52" spans="1:15" s="5" customFormat="1" ht="22.5" customHeight="1">
      <c r="A52" s="7"/>
      <c r="B52" s="8" t="s">
        <v>17</v>
      </c>
      <c r="C52" s="7"/>
      <c r="D52" s="10"/>
      <c r="E52" s="10"/>
      <c r="F52" s="10"/>
      <c r="G52" s="7"/>
      <c r="H52" s="7"/>
      <c r="I52" s="8" t="s">
        <v>30</v>
      </c>
      <c r="J52" s="9"/>
      <c r="K52" s="10"/>
      <c r="L52" s="7"/>
      <c r="N52" s="41"/>
      <c r="O52" s="42"/>
    </row>
    <row r="53" spans="1:15" s="5" customFormat="1" ht="16.5" customHeight="1">
      <c r="A53" s="70" t="s">
        <v>24</v>
      </c>
      <c r="B53" s="71"/>
      <c r="C53" s="70"/>
      <c r="D53" s="70"/>
      <c r="E53" s="7"/>
      <c r="F53" s="7"/>
      <c r="G53" s="7"/>
      <c r="H53" s="7"/>
      <c r="I53" s="8"/>
      <c r="J53" s="9"/>
      <c r="K53" s="7"/>
      <c r="L53" s="7"/>
      <c r="N53" s="41"/>
      <c r="O53" s="42"/>
    </row>
    <row r="54" spans="1:13" ht="4.5" customHeight="1">
      <c r="A54" s="5"/>
      <c r="B54" s="3"/>
      <c r="C54" s="5"/>
      <c r="D54" s="5"/>
      <c r="E54" s="5"/>
      <c r="F54" s="30"/>
      <c r="G54" s="30"/>
      <c r="H54" s="2"/>
      <c r="I54" s="2"/>
      <c r="J54" s="17"/>
      <c r="K54" s="5"/>
      <c r="L54" s="5"/>
      <c r="M54" s="5"/>
    </row>
    <row r="55" spans="1:13" ht="15">
      <c r="A55" s="70" t="s">
        <v>41</v>
      </c>
      <c r="B55" s="19"/>
      <c r="C55" s="21"/>
      <c r="D55" s="21"/>
      <c r="E55" s="21"/>
      <c r="F55" s="72"/>
      <c r="G55" s="72"/>
      <c r="H55" s="20"/>
      <c r="I55" s="20"/>
      <c r="J55" s="17"/>
      <c r="K55" s="5"/>
      <c r="L55" s="5"/>
      <c r="M55" s="5"/>
    </row>
    <row r="56" spans="1:13" ht="15">
      <c r="A56" s="21" t="s">
        <v>42</v>
      </c>
      <c r="B56" s="19"/>
      <c r="C56" s="21"/>
      <c r="D56" s="21"/>
      <c r="E56" s="21"/>
      <c r="F56" s="72"/>
      <c r="G56" s="72"/>
      <c r="H56" s="20"/>
      <c r="I56" s="20"/>
      <c r="J56" s="17"/>
      <c r="K56" s="5"/>
      <c r="L56" s="5"/>
      <c r="M56" s="5"/>
    </row>
    <row r="57" spans="1:13" ht="3.75" customHeight="1">
      <c r="A57" s="7"/>
      <c r="B57" s="7"/>
      <c r="C57" s="7"/>
      <c r="D57" s="7"/>
      <c r="E57" s="7"/>
      <c r="F57" s="7"/>
      <c r="G57" s="7"/>
      <c r="H57" s="7"/>
      <c r="I57" s="7"/>
      <c r="J57" s="9"/>
      <c r="K57" s="7"/>
      <c r="L57" s="5"/>
      <c r="M57" s="5"/>
    </row>
    <row r="58" spans="1:13" ht="12.75">
      <c r="A58" s="5"/>
      <c r="K58" s="7"/>
      <c r="L58" s="5"/>
      <c r="M58" s="5"/>
    </row>
    <row r="59" ht="12.75"/>
  </sheetData>
  <mergeCells count="51">
    <mergeCell ref="A10:B10"/>
    <mergeCell ref="N6:N10"/>
    <mergeCell ref="F1:L2"/>
    <mergeCell ref="D4:H4"/>
    <mergeCell ref="D6:H6"/>
    <mergeCell ref="D8:H8"/>
    <mergeCell ref="D10:H10"/>
    <mergeCell ref="K24:M24"/>
    <mergeCell ref="K25:M25"/>
    <mergeCell ref="K26:M26"/>
    <mergeCell ref="K18:M18"/>
    <mergeCell ref="K19:M19"/>
    <mergeCell ref="K20:M20"/>
    <mergeCell ref="K21:M21"/>
    <mergeCell ref="K22:M22"/>
    <mergeCell ref="K23:M23"/>
    <mergeCell ref="A12:A15"/>
    <mergeCell ref="B12:C13"/>
    <mergeCell ref="D12:D15"/>
    <mergeCell ref="H12:I13"/>
    <mergeCell ref="H14:H15"/>
    <mergeCell ref="I14:I15"/>
    <mergeCell ref="G12:G15"/>
    <mergeCell ref="B14:B15"/>
    <mergeCell ref="E12:E15"/>
    <mergeCell ref="N12:N15"/>
    <mergeCell ref="J12:J15"/>
    <mergeCell ref="C14:C15"/>
    <mergeCell ref="F12:F15"/>
    <mergeCell ref="K12:M15"/>
    <mergeCell ref="K28:M28"/>
    <mergeCell ref="K29:M29"/>
    <mergeCell ref="K30:M30"/>
    <mergeCell ref="K31:M31"/>
    <mergeCell ref="K16:M16"/>
    <mergeCell ref="K17:M17"/>
    <mergeCell ref="D37:E37"/>
    <mergeCell ref="A35:B35"/>
    <mergeCell ref="A36:B36"/>
    <mergeCell ref="A37:B37"/>
    <mergeCell ref="D35:E35"/>
    <mergeCell ref="D36:E36"/>
    <mergeCell ref="K27:M27"/>
    <mergeCell ref="K32:M32"/>
    <mergeCell ref="A40:B40"/>
    <mergeCell ref="D40:E40"/>
    <mergeCell ref="D41:E41"/>
    <mergeCell ref="A38:B38"/>
    <mergeCell ref="D38:E38"/>
    <mergeCell ref="A39:B39"/>
    <mergeCell ref="D39:E39"/>
  </mergeCells>
  <printOptions/>
  <pageMargins left="0.21" right="0.2" top="0.2" bottom="0.2" header="0.2" footer="0.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showGridLines="0" showZeros="0" workbookViewId="0" topLeftCell="A34">
      <selection activeCell="A45" sqref="A45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8.125" style="0" customWidth="1"/>
    <col min="4" max="4" width="6.875" style="0" customWidth="1"/>
    <col min="5" max="5" width="7.25390625" style="0" customWidth="1"/>
    <col min="6" max="6" width="0" style="0" hidden="1" customWidth="1"/>
    <col min="7" max="7" width="14.00390625" style="0" customWidth="1"/>
    <col min="8" max="9" width="9.75390625" style="0" customWidth="1"/>
    <col min="10" max="10" width="6.875" style="1" customWidth="1"/>
    <col min="11" max="11" width="20.375" style="0" customWidth="1"/>
    <col min="12" max="12" width="0.2421875" style="0" hidden="1" customWidth="1"/>
    <col min="13" max="13" width="1.75390625" style="0" hidden="1" customWidth="1"/>
    <col min="14" max="14" width="7.75390625" style="39" customWidth="1"/>
    <col min="15" max="15" width="9.125" style="40" customWidth="1"/>
  </cols>
  <sheetData>
    <row r="1" spans="1:12" ht="15" customHeight="1">
      <c r="A1" s="19" t="s">
        <v>0</v>
      </c>
      <c r="B1" s="21"/>
      <c r="C1" s="21"/>
      <c r="D1" s="21"/>
      <c r="E1" s="21"/>
      <c r="F1" s="119" t="str">
        <f>Лист1!F1</f>
        <v>Заявка на изготовление МДФ фасадов № ______</v>
      </c>
      <c r="G1" s="119"/>
      <c r="H1" s="119"/>
      <c r="I1" s="119"/>
      <c r="J1" s="119"/>
      <c r="K1" s="119"/>
      <c r="L1" s="119"/>
    </row>
    <row r="2" spans="1:15" s="5" customFormat="1" ht="11.25" customHeight="1">
      <c r="A2" s="2" t="s">
        <v>1</v>
      </c>
      <c r="B2" s="2"/>
      <c r="C2" s="2"/>
      <c r="D2" s="2"/>
      <c r="E2" s="2"/>
      <c r="F2" s="119"/>
      <c r="G2" s="119"/>
      <c r="H2" s="119"/>
      <c r="I2" s="119"/>
      <c r="J2" s="119"/>
      <c r="K2" s="119"/>
      <c r="L2" s="119"/>
      <c r="N2" s="41"/>
      <c r="O2" s="42"/>
    </row>
    <row r="3" spans="1:15" s="5" customFormat="1" ht="11.25" customHeight="1">
      <c r="A3" s="2" t="s">
        <v>31</v>
      </c>
      <c r="B3" s="2"/>
      <c r="C3" s="2"/>
      <c r="D3" s="2"/>
      <c r="E3" s="2"/>
      <c r="F3" s="2"/>
      <c r="G3" s="2"/>
      <c r="H3" s="2"/>
      <c r="I3" s="2"/>
      <c r="J3" s="4"/>
      <c r="N3" s="41"/>
      <c r="O3" s="42"/>
    </row>
    <row r="4" spans="1:15" s="5" customFormat="1" ht="13.5" customHeight="1">
      <c r="A4" s="3" t="s">
        <v>2</v>
      </c>
      <c r="B4" s="3"/>
      <c r="C4" s="19"/>
      <c r="D4" s="112">
        <f>REPT(Лист1!D4,1)</f>
      </c>
      <c r="E4" s="112"/>
      <c r="F4" s="112"/>
      <c r="G4" s="112"/>
      <c r="H4" s="112"/>
      <c r="I4" s="3" t="s">
        <v>21</v>
      </c>
      <c r="J4" s="3"/>
      <c r="K4" s="27">
        <f ca="1">NOW()</f>
        <v>42459.40362280093</v>
      </c>
      <c r="L4" s="21"/>
      <c r="N4" s="41"/>
      <c r="O4" s="42"/>
    </row>
    <row r="5" spans="1:15" s="26" customFormat="1" ht="5.25" customHeight="1">
      <c r="A5" s="22"/>
      <c r="B5" s="22"/>
      <c r="C5" s="23"/>
      <c r="D5" s="23"/>
      <c r="E5" s="23"/>
      <c r="F5" s="24"/>
      <c r="G5" s="24"/>
      <c r="H5" s="23"/>
      <c r="I5" s="22"/>
      <c r="J5" s="22"/>
      <c r="K5" s="23"/>
      <c r="L5" s="25"/>
      <c r="N5" s="43"/>
      <c r="O5" s="44"/>
    </row>
    <row r="6" spans="1:15" s="5" customFormat="1" ht="15.75" customHeight="1">
      <c r="A6" s="3" t="s">
        <v>3</v>
      </c>
      <c r="B6" s="3"/>
      <c r="C6" s="19"/>
      <c r="D6" s="112">
        <f>REPT(Лист1!D6,1)</f>
      </c>
      <c r="E6" s="112"/>
      <c r="F6" s="112"/>
      <c r="G6" s="112"/>
      <c r="H6" s="112"/>
      <c r="I6" s="3" t="s">
        <v>4</v>
      </c>
      <c r="J6" s="6"/>
      <c r="K6" s="27">
        <f>REPT(Лист1!K6,1)</f>
      </c>
      <c r="L6" s="21"/>
      <c r="N6" s="110">
        <f>Лист1!N6</f>
        <v>0</v>
      </c>
      <c r="O6" s="42"/>
    </row>
    <row r="7" spans="1:15" s="26" customFormat="1" ht="2.25" customHeight="1">
      <c r="A7" s="22"/>
      <c r="B7" s="22"/>
      <c r="C7" s="23"/>
      <c r="D7" s="23"/>
      <c r="E7" s="23"/>
      <c r="F7" s="23"/>
      <c r="G7" s="23"/>
      <c r="H7" s="23"/>
      <c r="I7" s="22"/>
      <c r="J7" s="47"/>
      <c r="K7" s="48"/>
      <c r="L7" s="25"/>
      <c r="N7" s="89"/>
      <c r="O7" s="44"/>
    </row>
    <row r="8" spans="1:15" s="5" customFormat="1" ht="22.5" customHeight="1">
      <c r="A8" s="52" t="s">
        <v>5</v>
      </c>
      <c r="B8" s="3"/>
      <c r="C8" s="19"/>
      <c r="D8" s="113">
        <f>REPT(Лист1!D8,1)</f>
      </c>
      <c r="E8" s="113"/>
      <c r="F8" s="113"/>
      <c r="G8" s="113"/>
      <c r="H8" s="113"/>
      <c r="I8" s="46"/>
      <c r="J8" s="6" t="s">
        <v>6</v>
      </c>
      <c r="K8" s="74">
        <f>Лист1!K8</f>
        <v>16</v>
      </c>
      <c r="L8" s="21"/>
      <c r="N8" s="89"/>
      <c r="O8" s="42"/>
    </row>
    <row r="9" spans="4:15" s="5" customFormat="1" ht="6.75" customHeight="1">
      <c r="D9" s="19"/>
      <c r="E9" s="19"/>
      <c r="F9" s="20"/>
      <c r="G9" s="20"/>
      <c r="H9" s="19"/>
      <c r="I9" s="21"/>
      <c r="L9" s="21"/>
      <c r="N9" s="90"/>
      <c r="O9" s="42"/>
    </row>
    <row r="10" spans="1:15" s="5" customFormat="1" ht="9" customHeight="1">
      <c r="A10" s="94" t="s">
        <v>7</v>
      </c>
      <c r="B10" s="97" t="s">
        <v>8</v>
      </c>
      <c r="C10" s="103"/>
      <c r="D10" s="94" t="s">
        <v>9</v>
      </c>
      <c r="E10" s="94" t="s">
        <v>22</v>
      </c>
      <c r="F10" s="94" t="s">
        <v>5</v>
      </c>
      <c r="G10" s="94" t="s">
        <v>23</v>
      </c>
      <c r="H10" s="105" t="s">
        <v>18</v>
      </c>
      <c r="I10" s="106"/>
      <c r="J10" s="91" t="s">
        <v>10</v>
      </c>
      <c r="K10" s="97" t="s">
        <v>11</v>
      </c>
      <c r="L10" s="98"/>
      <c r="M10" s="98"/>
      <c r="N10" s="89" t="s">
        <v>26</v>
      </c>
      <c r="O10" s="42"/>
    </row>
    <row r="11" spans="1:15" s="5" customFormat="1" ht="9" customHeight="1">
      <c r="A11" s="96"/>
      <c r="B11" s="101"/>
      <c r="C11" s="104"/>
      <c r="D11" s="96"/>
      <c r="E11" s="96"/>
      <c r="F11" s="96"/>
      <c r="G11" s="96"/>
      <c r="H11" s="107"/>
      <c r="I11" s="108"/>
      <c r="J11" s="92"/>
      <c r="K11" s="99"/>
      <c r="L11" s="100"/>
      <c r="M11" s="100"/>
      <c r="N11" s="89"/>
      <c r="O11" s="42"/>
    </row>
    <row r="12" spans="1:15" s="5" customFormat="1" ht="9" customHeight="1">
      <c r="A12" s="96"/>
      <c r="B12" s="94" t="s">
        <v>12</v>
      </c>
      <c r="C12" s="94" t="s">
        <v>13</v>
      </c>
      <c r="D12" s="96"/>
      <c r="E12" s="96"/>
      <c r="F12" s="96"/>
      <c r="G12" s="96"/>
      <c r="H12" s="94" t="s">
        <v>19</v>
      </c>
      <c r="I12" s="94" t="s">
        <v>20</v>
      </c>
      <c r="J12" s="92"/>
      <c r="K12" s="99"/>
      <c r="L12" s="100"/>
      <c r="M12" s="100"/>
      <c r="N12" s="89"/>
      <c r="O12" s="42"/>
    </row>
    <row r="13" spans="1:15" s="5" customFormat="1" ht="9" customHeight="1">
      <c r="A13" s="95"/>
      <c r="B13" s="95"/>
      <c r="C13" s="95"/>
      <c r="D13" s="95"/>
      <c r="E13" s="95"/>
      <c r="F13" s="95"/>
      <c r="G13" s="95"/>
      <c r="H13" s="95"/>
      <c r="I13" s="95"/>
      <c r="J13" s="93"/>
      <c r="K13" s="101"/>
      <c r="L13" s="102"/>
      <c r="M13" s="102"/>
      <c r="N13" s="90"/>
      <c r="O13" s="42"/>
    </row>
    <row r="14" spans="1:15" s="2" customFormat="1" ht="14.25" customHeight="1">
      <c r="A14" s="29">
        <v>1</v>
      </c>
      <c r="B14" s="32">
        <f>Лист1!B16</f>
        <v>0</v>
      </c>
      <c r="C14" s="32">
        <f>Лист1!C16</f>
        <v>0</v>
      </c>
      <c r="D14" s="32">
        <f>Лист1!D16</f>
        <v>0</v>
      </c>
      <c r="E14" s="12">
        <f>Лист1!E16</f>
        <v>0</v>
      </c>
      <c r="F14" s="12"/>
      <c r="G14" s="12">
        <f>Лист1!G16</f>
        <v>0</v>
      </c>
      <c r="H14" s="32">
        <f>Лист1!H16</f>
        <v>0</v>
      </c>
      <c r="I14" s="32">
        <f>Лист1!I16</f>
        <v>0</v>
      </c>
      <c r="J14" s="33">
        <f aca="true" t="shared" si="0" ref="J14:J30">B14*C14*D14/1000000</f>
        <v>0</v>
      </c>
      <c r="K14" s="86">
        <f>Лист1!K16</f>
        <v>0</v>
      </c>
      <c r="L14" s="87"/>
      <c r="M14" s="88"/>
      <c r="N14" s="15">
        <f>Лист1!N16</f>
        <v>0</v>
      </c>
      <c r="O14" s="14">
        <f>J14*N6*N14/100+J14*N6</f>
        <v>0</v>
      </c>
    </row>
    <row r="15" spans="1:15" s="2" customFormat="1" ht="14.25" customHeight="1">
      <c r="A15" s="16">
        <v>2</v>
      </c>
      <c r="B15" s="32">
        <f>Лист1!B17</f>
        <v>0</v>
      </c>
      <c r="C15" s="32">
        <f>Лист1!C17</f>
        <v>0</v>
      </c>
      <c r="D15" s="32">
        <f>Лист1!D17</f>
        <v>0</v>
      </c>
      <c r="E15" s="12">
        <f>Лист1!E17</f>
        <v>0</v>
      </c>
      <c r="F15" s="12"/>
      <c r="G15" s="12">
        <f>Лист1!G17</f>
        <v>0</v>
      </c>
      <c r="H15" s="32">
        <f>Лист1!H17</f>
        <v>0</v>
      </c>
      <c r="I15" s="32">
        <f>Лист1!I17</f>
        <v>0</v>
      </c>
      <c r="J15" s="33">
        <f t="shared" si="0"/>
        <v>0</v>
      </c>
      <c r="K15" s="86">
        <f>Лист1!K17</f>
        <v>0</v>
      </c>
      <c r="L15" s="87"/>
      <c r="M15" s="88"/>
      <c r="N15" s="15">
        <f>Лист1!N17</f>
        <v>0</v>
      </c>
      <c r="O15" s="14">
        <f>J15*N6*N15/100+J15*N6</f>
        <v>0</v>
      </c>
    </row>
    <row r="16" spans="1:15" s="2" customFormat="1" ht="14.25" customHeight="1">
      <c r="A16" s="16">
        <v>3</v>
      </c>
      <c r="B16" s="32">
        <f>Лист1!B18</f>
        <v>0</v>
      </c>
      <c r="C16" s="32">
        <f>Лист1!C18</f>
        <v>0</v>
      </c>
      <c r="D16" s="32">
        <f>Лист1!D18</f>
        <v>0</v>
      </c>
      <c r="E16" s="12">
        <f>Лист1!E18</f>
        <v>0</v>
      </c>
      <c r="F16" s="12"/>
      <c r="G16" s="12">
        <f>Лист1!G18</f>
        <v>0</v>
      </c>
      <c r="H16" s="32">
        <f>Лист1!H18</f>
        <v>0</v>
      </c>
      <c r="I16" s="32">
        <f>Лист1!I18</f>
        <v>0</v>
      </c>
      <c r="J16" s="33">
        <f t="shared" si="0"/>
        <v>0</v>
      </c>
      <c r="K16" s="86">
        <f>Лист1!K18</f>
        <v>0</v>
      </c>
      <c r="L16" s="87"/>
      <c r="M16" s="88"/>
      <c r="N16" s="15">
        <f>Лист1!N18</f>
        <v>0</v>
      </c>
      <c r="O16" s="14">
        <f>J16*N6*N16/100+J16*N6</f>
        <v>0</v>
      </c>
    </row>
    <row r="17" spans="1:15" s="2" customFormat="1" ht="14.25" customHeight="1">
      <c r="A17" s="16">
        <v>4</v>
      </c>
      <c r="B17" s="32">
        <f>Лист1!B19</f>
        <v>0</v>
      </c>
      <c r="C17" s="32">
        <f>Лист1!C19</f>
        <v>0</v>
      </c>
      <c r="D17" s="32">
        <f>Лист1!D19</f>
        <v>0</v>
      </c>
      <c r="E17" s="12">
        <f>Лист1!E19</f>
        <v>0</v>
      </c>
      <c r="F17" s="12"/>
      <c r="G17" s="12">
        <f>Лист1!G19</f>
        <v>0</v>
      </c>
      <c r="H17" s="32">
        <f>Лист1!H19</f>
        <v>0</v>
      </c>
      <c r="I17" s="32">
        <f>Лист1!I19</f>
        <v>0</v>
      </c>
      <c r="J17" s="33">
        <f t="shared" si="0"/>
        <v>0</v>
      </c>
      <c r="K17" s="86">
        <f>Лист1!K19</f>
        <v>0</v>
      </c>
      <c r="L17" s="87"/>
      <c r="M17" s="88"/>
      <c r="N17" s="15">
        <f>Лист1!N19</f>
        <v>0</v>
      </c>
      <c r="O17" s="14">
        <f>J17*N6*N17/100+J17*N6</f>
        <v>0</v>
      </c>
    </row>
    <row r="18" spans="1:15" s="2" customFormat="1" ht="14.25" customHeight="1">
      <c r="A18" s="16">
        <v>5</v>
      </c>
      <c r="B18" s="32">
        <f>Лист1!B20</f>
        <v>0</v>
      </c>
      <c r="C18" s="32">
        <f>Лист1!C20</f>
        <v>0</v>
      </c>
      <c r="D18" s="32">
        <f>Лист1!D20</f>
        <v>0</v>
      </c>
      <c r="E18" s="12">
        <f>Лист1!E20</f>
        <v>0</v>
      </c>
      <c r="F18" s="12"/>
      <c r="G18" s="12">
        <f>Лист1!G20</f>
        <v>0</v>
      </c>
      <c r="H18" s="32">
        <f>Лист1!H20</f>
        <v>0</v>
      </c>
      <c r="I18" s="32">
        <f>Лист1!I20</f>
        <v>0</v>
      </c>
      <c r="J18" s="33">
        <f t="shared" si="0"/>
        <v>0</v>
      </c>
      <c r="K18" s="86">
        <f>Лист1!K20</f>
        <v>0</v>
      </c>
      <c r="L18" s="87"/>
      <c r="M18" s="88"/>
      <c r="N18" s="15">
        <f>Лист1!N20</f>
        <v>0</v>
      </c>
      <c r="O18" s="14">
        <f>J18*N6*N18/100+J18*N6</f>
        <v>0</v>
      </c>
    </row>
    <row r="19" spans="1:15" s="2" customFormat="1" ht="14.25" customHeight="1">
      <c r="A19" s="16">
        <v>6</v>
      </c>
      <c r="B19" s="32">
        <f>Лист1!B21</f>
        <v>0</v>
      </c>
      <c r="C19" s="32">
        <f>Лист1!C21</f>
        <v>0</v>
      </c>
      <c r="D19" s="32">
        <f>Лист1!D21</f>
        <v>0</v>
      </c>
      <c r="E19" s="12">
        <f>Лист1!E21</f>
        <v>0</v>
      </c>
      <c r="F19" s="12"/>
      <c r="G19" s="12">
        <f>Лист1!G21</f>
        <v>0</v>
      </c>
      <c r="H19" s="32">
        <f>Лист1!H21</f>
        <v>0</v>
      </c>
      <c r="I19" s="32">
        <f>Лист1!I21</f>
        <v>0</v>
      </c>
      <c r="J19" s="33">
        <f t="shared" si="0"/>
        <v>0</v>
      </c>
      <c r="K19" s="86">
        <f>Лист1!K21</f>
        <v>0</v>
      </c>
      <c r="L19" s="87"/>
      <c r="M19" s="88"/>
      <c r="N19" s="15">
        <f>Лист1!N21</f>
        <v>0</v>
      </c>
      <c r="O19" s="14">
        <f>J19*N6*N19/100+J19*N6</f>
        <v>0</v>
      </c>
    </row>
    <row r="20" spans="1:15" s="2" customFormat="1" ht="14.25" customHeight="1">
      <c r="A20" s="16">
        <v>7</v>
      </c>
      <c r="B20" s="32">
        <f>Лист1!B22</f>
        <v>0</v>
      </c>
      <c r="C20" s="32">
        <f>Лист1!C22</f>
        <v>0</v>
      </c>
      <c r="D20" s="32">
        <f>Лист1!D22</f>
        <v>0</v>
      </c>
      <c r="E20" s="12">
        <f>Лист1!E22</f>
        <v>0</v>
      </c>
      <c r="F20" s="12"/>
      <c r="G20" s="12">
        <f>Лист1!G22</f>
        <v>0</v>
      </c>
      <c r="H20" s="32">
        <f>Лист1!H22</f>
        <v>0</v>
      </c>
      <c r="I20" s="32">
        <f>Лист1!I22</f>
        <v>0</v>
      </c>
      <c r="J20" s="33">
        <f t="shared" si="0"/>
        <v>0</v>
      </c>
      <c r="K20" s="86">
        <f>Лист1!K22</f>
        <v>0</v>
      </c>
      <c r="L20" s="87"/>
      <c r="M20" s="88"/>
      <c r="N20" s="15">
        <f>Лист1!N22</f>
        <v>0</v>
      </c>
      <c r="O20" s="14">
        <f>J20*N6*N20/100+J20*N6</f>
        <v>0</v>
      </c>
    </row>
    <row r="21" spans="1:15" s="2" customFormat="1" ht="14.25" customHeight="1">
      <c r="A21" s="16">
        <v>8</v>
      </c>
      <c r="B21" s="32">
        <f>Лист1!B23</f>
        <v>0</v>
      </c>
      <c r="C21" s="32">
        <f>Лист1!C23</f>
        <v>0</v>
      </c>
      <c r="D21" s="32">
        <f>Лист1!D23</f>
        <v>0</v>
      </c>
      <c r="E21" s="12">
        <f>Лист1!E23</f>
        <v>0</v>
      </c>
      <c r="F21" s="12"/>
      <c r="G21" s="12">
        <f>Лист1!G23</f>
        <v>0</v>
      </c>
      <c r="H21" s="32">
        <f>Лист1!H23</f>
        <v>0</v>
      </c>
      <c r="I21" s="32">
        <f>Лист1!I23</f>
        <v>0</v>
      </c>
      <c r="J21" s="33">
        <f t="shared" si="0"/>
        <v>0</v>
      </c>
      <c r="K21" s="86">
        <f>Лист1!K23</f>
        <v>0</v>
      </c>
      <c r="L21" s="87"/>
      <c r="M21" s="88"/>
      <c r="N21" s="15">
        <f>Лист1!N23</f>
        <v>0</v>
      </c>
      <c r="O21" s="14">
        <f>J21*N6*N21/100+J21*N6</f>
        <v>0</v>
      </c>
    </row>
    <row r="22" spans="1:15" s="2" customFormat="1" ht="14.25" customHeight="1">
      <c r="A22" s="16">
        <v>9</v>
      </c>
      <c r="B22" s="32">
        <f>Лист1!B24</f>
        <v>0</v>
      </c>
      <c r="C22" s="32">
        <f>Лист1!C24</f>
        <v>0</v>
      </c>
      <c r="D22" s="32">
        <f>Лист1!D24</f>
        <v>0</v>
      </c>
      <c r="E22" s="12">
        <f>Лист1!E24</f>
        <v>0</v>
      </c>
      <c r="F22" s="12"/>
      <c r="G22" s="12">
        <f>Лист1!G24</f>
        <v>0</v>
      </c>
      <c r="H22" s="32">
        <f>Лист1!H24</f>
        <v>0</v>
      </c>
      <c r="I22" s="32">
        <f>Лист1!I24</f>
        <v>0</v>
      </c>
      <c r="J22" s="33">
        <f t="shared" si="0"/>
        <v>0</v>
      </c>
      <c r="K22" s="86">
        <f>Лист1!K24</f>
        <v>0</v>
      </c>
      <c r="L22" s="87"/>
      <c r="M22" s="88"/>
      <c r="N22" s="15">
        <f>Лист1!N24</f>
        <v>0</v>
      </c>
      <c r="O22" s="14">
        <f>J22*N6*N22/100+J22*N6</f>
        <v>0</v>
      </c>
    </row>
    <row r="23" spans="1:15" s="2" customFormat="1" ht="14.25" customHeight="1">
      <c r="A23" s="16">
        <v>10</v>
      </c>
      <c r="B23" s="32">
        <f>Лист1!B25</f>
        <v>0</v>
      </c>
      <c r="C23" s="32">
        <f>Лист1!C25</f>
        <v>0</v>
      </c>
      <c r="D23" s="32">
        <f>Лист1!D25</f>
        <v>0</v>
      </c>
      <c r="E23" s="12">
        <f>Лист1!E25</f>
        <v>0</v>
      </c>
      <c r="F23" s="12"/>
      <c r="G23" s="12">
        <f>Лист1!G25</f>
        <v>0</v>
      </c>
      <c r="H23" s="32">
        <f>Лист1!H25</f>
        <v>0</v>
      </c>
      <c r="I23" s="32">
        <f>Лист1!I25</f>
        <v>0</v>
      </c>
      <c r="J23" s="33">
        <f t="shared" si="0"/>
        <v>0</v>
      </c>
      <c r="K23" s="86">
        <f>Лист1!K25</f>
        <v>0</v>
      </c>
      <c r="L23" s="87"/>
      <c r="M23" s="88"/>
      <c r="N23" s="15">
        <f>Лист1!N25</f>
        <v>0</v>
      </c>
      <c r="O23" s="14">
        <f>J23*N6*N23/100+J23*N6</f>
        <v>0</v>
      </c>
    </row>
    <row r="24" spans="1:15" s="2" customFormat="1" ht="14.25" customHeight="1">
      <c r="A24" s="16">
        <v>11</v>
      </c>
      <c r="B24" s="32">
        <f>Лист1!B26</f>
        <v>0</v>
      </c>
      <c r="C24" s="32">
        <f>Лист1!C26</f>
        <v>0</v>
      </c>
      <c r="D24" s="32">
        <f>Лист1!D26</f>
        <v>0</v>
      </c>
      <c r="E24" s="12">
        <f>Лист1!E26</f>
        <v>0</v>
      </c>
      <c r="F24" s="12"/>
      <c r="G24" s="12">
        <f>Лист1!G26</f>
        <v>0</v>
      </c>
      <c r="H24" s="32">
        <f>Лист1!H26</f>
        <v>0</v>
      </c>
      <c r="I24" s="32">
        <f>Лист1!I26</f>
        <v>0</v>
      </c>
      <c r="J24" s="33">
        <f t="shared" si="0"/>
        <v>0</v>
      </c>
      <c r="K24" s="86">
        <f>Лист1!K26</f>
        <v>0</v>
      </c>
      <c r="L24" s="87"/>
      <c r="M24" s="88"/>
      <c r="N24" s="15">
        <f>Лист1!N26</f>
        <v>0</v>
      </c>
      <c r="O24" s="14">
        <f>J24*N6*N24/100+J24*N6</f>
        <v>0</v>
      </c>
    </row>
    <row r="25" spans="1:15" s="2" customFormat="1" ht="14.25" customHeight="1">
      <c r="A25" s="16">
        <v>12</v>
      </c>
      <c r="B25" s="32">
        <f>Лист1!B27</f>
        <v>0</v>
      </c>
      <c r="C25" s="32">
        <f>Лист1!C27</f>
        <v>0</v>
      </c>
      <c r="D25" s="32">
        <f>Лист1!D27</f>
        <v>0</v>
      </c>
      <c r="E25" s="12">
        <f>Лист1!E27</f>
        <v>0</v>
      </c>
      <c r="F25" s="12"/>
      <c r="G25" s="12">
        <f>Лист1!G27</f>
        <v>0</v>
      </c>
      <c r="H25" s="32">
        <f>Лист1!H27</f>
        <v>0</v>
      </c>
      <c r="I25" s="32">
        <f>Лист1!I27</f>
        <v>0</v>
      </c>
      <c r="J25" s="33">
        <f t="shared" si="0"/>
        <v>0</v>
      </c>
      <c r="K25" s="86">
        <f>Лист1!K27</f>
        <v>0</v>
      </c>
      <c r="L25" s="87"/>
      <c r="M25" s="88"/>
      <c r="N25" s="15">
        <f>Лист1!N27</f>
        <v>0</v>
      </c>
      <c r="O25" s="14">
        <f>J25*N6*N25/100+J25*N6</f>
        <v>0</v>
      </c>
    </row>
    <row r="26" spans="1:15" s="2" customFormat="1" ht="14.25" customHeight="1">
      <c r="A26" s="16">
        <v>13</v>
      </c>
      <c r="B26" s="32">
        <f>Лист1!B28</f>
        <v>0</v>
      </c>
      <c r="C26" s="32">
        <f>Лист1!C28</f>
        <v>0</v>
      </c>
      <c r="D26" s="32">
        <f>Лист1!D28</f>
        <v>0</v>
      </c>
      <c r="E26" s="12">
        <f>Лист1!E28</f>
        <v>0</v>
      </c>
      <c r="F26" s="12"/>
      <c r="G26" s="12">
        <f>Лист1!G28</f>
        <v>0</v>
      </c>
      <c r="H26" s="32">
        <f>Лист1!H28</f>
        <v>0</v>
      </c>
      <c r="I26" s="32">
        <f>Лист1!I28</f>
        <v>0</v>
      </c>
      <c r="J26" s="33">
        <f t="shared" si="0"/>
        <v>0</v>
      </c>
      <c r="K26" s="86">
        <f>Лист1!K28</f>
        <v>0</v>
      </c>
      <c r="L26" s="87"/>
      <c r="M26" s="88"/>
      <c r="N26" s="15">
        <f>Лист1!N28</f>
        <v>0</v>
      </c>
      <c r="O26" s="14">
        <f>J26*N6*N26/100+J26*N6</f>
        <v>0</v>
      </c>
    </row>
    <row r="27" spans="1:15" s="2" customFormat="1" ht="14.25" customHeight="1">
      <c r="A27" s="16">
        <v>14</v>
      </c>
      <c r="B27" s="32">
        <f>Лист1!B29</f>
        <v>0</v>
      </c>
      <c r="C27" s="32">
        <f>Лист1!C29</f>
        <v>0</v>
      </c>
      <c r="D27" s="32">
        <f>Лист1!D29</f>
        <v>0</v>
      </c>
      <c r="E27" s="12">
        <f>Лист1!E29</f>
        <v>0</v>
      </c>
      <c r="F27" s="12"/>
      <c r="G27" s="12">
        <f>Лист1!G29</f>
        <v>0</v>
      </c>
      <c r="H27" s="32">
        <f>Лист1!H29</f>
        <v>0</v>
      </c>
      <c r="I27" s="32">
        <f>Лист1!I29</f>
        <v>0</v>
      </c>
      <c r="J27" s="33">
        <f t="shared" si="0"/>
        <v>0</v>
      </c>
      <c r="K27" s="86">
        <f>Лист1!K29</f>
        <v>0</v>
      </c>
      <c r="L27" s="87"/>
      <c r="M27" s="88"/>
      <c r="N27" s="15">
        <f>Лист1!N29</f>
        <v>0</v>
      </c>
      <c r="O27" s="14">
        <f>J27*N6*N27/100+J27*N6</f>
        <v>0</v>
      </c>
    </row>
    <row r="28" spans="1:15" s="2" customFormat="1" ht="14.25" customHeight="1">
      <c r="A28" s="16">
        <v>15</v>
      </c>
      <c r="B28" s="32">
        <f>Лист1!B30</f>
        <v>0</v>
      </c>
      <c r="C28" s="32">
        <f>Лист1!C30</f>
        <v>0</v>
      </c>
      <c r="D28" s="32">
        <f>Лист1!D30</f>
        <v>0</v>
      </c>
      <c r="E28" s="12">
        <f>Лист1!E30</f>
        <v>0</v>
      </c>
      <c r="F28" s="12"/>
      <c r="G28" s="12">
        <f>Лист1!G30</f>
        <v>0</v>
      </c>
      <c r="H28" s="32">
        <f>Лист1!H30</f>
        <v>0</v>
      </c>
      <c r="I28" s="32">
        <f>Лист1!I30</f>
        <v>0</v>
      </c>
      <c r="J28" s="33">
        <f t="shared" si="0"/>
        <v>0</v>
      </c>
      <c r="K28" s="86">
        <f>Лист1!K30</f>
        <v>0</v>
      </c>
      <c r="L28" s="87"/>
      <c r="M28" s="88"/>
      <c r="N28" s="15">
        <f>Лист1!N30</f>
        <v>0</v>
      </c>
      <c r="O28" s="14">
        <f>J28*N6*N28/100+J28*N6</f>
        <v>0</v>
      </c>
    </row>
    <row r="29" spans="1:15" s="2" customFormat="1" ht="14.25" customHeight="1">
      <c r="A29" s="16">
        <v>16</v>
      </c>
      <c r="B29" s="32">
        <f>Лист1!B31</f>
        <v>0</v>
      </c>
      <c r="C29" s="32">
        <f>Лист1!C31</f>
        <v>0</v>
      </c>
      <c r="D29" s="32">
        <f>Лист1!D31</f>
        <v>0</v>
      </c>
      <c r="E29" s="12">
        <f>Лист1!E31</f>
        <v>0</v>
      </c>
      <c r="F29" s="12"/>
      <c r="G29" s="12">
        <f>Лист1!G31</f>
        <v>0</v>
      </c>
      <c r="H29" s="32">
        <f>Лист1!H31</f>
        <v>0</v>
      </c>
      <c r="I29" s="32">
        <f>Лист1!I31</f>
        <v>0</v>
      </c>
      <c r="J29" s="33">
        <f t="shared" si="0"/>
        <v>0</v>
      </c>
      <c r="K29" s="86">
        <f>Лист1!K31</f>
        <v>0</v>
      </c>
      <c r="L29" s="87"/>
      <c r="M29" s="88"/>
      <c r="N29" s="15">
        <f>Лист1!N31</f>
        <v>0</v>
      </c>
      <c r="O29" s="14">
        <f>J29*N6*N29/100+J29*N6</f>
        <v>0</v>
      </c>
    </row>
    <row r="30" spans="1:16" s="2" customFormat="1" ht="14.25" customHeight="1">
      <c r="A30" s="16">
        <v>17</v>
      </c>
      <c r="B30" s="32">
        <f>Лист1!B32</f>
        <v>0</v>
      </c>
      <c r="C30" s="32">
        <f>Лист1!C32</f>
        <v>0</v>
      </c>
      <c r="D30" s="32">
        <f>Лист1!D32</f>
        <v>0</v>
      </c>
      <c r="E30" s="12">
        <f>Лист1!E32</f>
        <v>0</v>
      </c>
      <c r="F30" s="12"/>
      <c r="G30" s="12">
        <f>Лист1!G32</f>
        <v>0</v>
      </c>
      <c r="H30" s="32">
        <f>Лист1!H32</f>
        <v>0</v>
      </c>
      <c r="I30" s="32">
        <f>Лист1!I32</f>
        <v>0</v>
      </c>
      <c r="J30" s="33">
        <f t="shared" si="0"/>
        <v>0</v>
      </c>
      <c r="K30" s="86">
        <f>Лист1!K32</f>
        <v>0</v>
      </c>
      <c r="L30" s="87"/>
      <c r="M30" s="88"/>
      <c r="N30" s="15">
        <f>Лист1!N32</f>
        <v>0</v>
      </c>
      <c r="O30" s="14">
        <f>J30*N6*N30/100+J30*N6</f>
        <v>0</v>
      </c>
      <c r="P30" s="17">
        <f>SUM(O14:O30)</f>
        <v>0</v>
      </c>
    </row>
    <row r="31" spans="4:15" s="5" customFormat="1" ht="15" customHeight="1">
      <c r="D31" s="5">
        <f>SUM(D14:D30)</f>
        <v>0</v>
      </c>
      <c r="I31" s="28"/>
      <c r="J31" s="38">
        <f>SUM(J14:J30)</f>
        <v>0</v>
      </c>
      <c r="N31" s="41"/>
      <c r="O31" s="42">
        <f>SUM(ROUND(P30,0))</f>
        <v>0</v>
      </c>
    </row>
    <row r="32" spans="9:15" s="5" customFormat="1" ht="15" customHeight="1">
      <c r="I32" s="28"/>
      <c r="J32" s="31"/>
      <c r="N32" s="41"/>
      <c r="O32" s="42"/>
    </row>
    <row r="33" spans="2:15" s="5" customFormat="1" ht="15" customHeight="1">
      <c r="B33" s="3" t="s">
        <v>14</v>
      </c>
      <c r="F33" s="36">
        <f>F35-F34</f>
        <v>0</v>
      </c>
      <c r="G33" s="36">
        <f>G35-G34</f>
        <v>0</v>
      </c>
      <c r="H33" s="2"/>
      <c r="I33" s="2"/>
      <c r="J33" s="17"/>
      <c r="N33" s="41"/>
      <c r="O33" s="42"/>
    </row>
    <row r="34" spans="2:15" s="5" customFormat="1" ht="15" customHeight="1">
      <c r="B34" s="3" t="s">
        <v>15</v>
      </c>
      <c r="F34" s="35"/>
      <c r="G34" s="35">
        <f>Лист1!G44</f>
        <v>0</v>
      </c>
      <c r="H34" s="2"/>
      <c r="I34" s="2"/>
      <c r="J34" s="17"/>
      <c r="N34" s="41"/>
      <c r="O34" s="42"/>
    </row>
    <row r="35" spans="2:15" s="5" customFormat="1" ht="15" customHeight="1">
      <c r="B35" s="3" t="s">
        <v>16</v>
      </c>
      <c r="F35" s="36">
        <f>J31</f>
        <v>0</v>
      </c>
      <c r="G35" s="36">
        <f>J31</f>
        <v>0</v>
      </c>
      <c r="H35" s="2"/>
      <c r="I35" s="2"/>
      <c r="J35" s="17"/>
      <c r="N35" s="41"/>
      <c r="O35" s="42"/>
    </row>
    <row r="36" spans="2:15" s="5" customFormat="1" ht="15" customHeight="1" hidden="1">
      <c r="B36" s="3"/>
      <c r="F36" s="37"/>
      <c r="G36" s="37"/>
      <c r="H36" s="2"/>
      <c r="I36" s="2"/>
      <c r="J36" s="17"/>
      <c r="N36" s="41"/>
      <c r="O36" s="42"/>
    </row>
    <row r="37" spans="1:15" s="5" customFormat="1" ht="15" customHeight="1" hidden="1">
      <c r="A37" s="3"/>
      <c r="B37" s="3" t="s">
        <v>28</v>
      </c>
      <c r="C37" s="3"/>
      <c r="E37" s="54"/>
      <c r="F37" s="45">
        <f>O31</f>
        <v>0</v>
      </c>
      <c r="G37" s="3" t="s">
        <v>29</v>
      </c>
      <c r="H37" s="3" t="s">
        <v>32</v>
      </c>
      <c r="J37" s="4"/>
      <c r="N37" s="41"/>
      <c r="O37" s="42"/>
    </row>
    <row r="38" spans="1:15" s="5" customFormat="1" ht="15" customHeight="1" hidden="1">
      <c r="A38" s="3"/>
      <c r="B38" s="3"/>
      <c r="C38" s="3"/>
      <c r="J38" s="4"/>
      <c r="N38" s="41"/>
      <c r="O38" s="42"/>
    </row>
    <row r="39" spans="1:15" s="5" customFormat="1" ht="15" customHeight="1" hidden="1">
      <c r="A39" s="7"/>
      <c r="B39" s="8" t="s">
        <v>34</v>
      </c>
      <c r="C39" s="7"/>
      <c r="D39" s="7"/>
      <c r="E39" s="10"/>
      <c r="F39" s="10"/>
      <c r="G39" s="10"/>
      <c r="H39" s="7"/>
      <c r="I39" s="8" t="s">
        <v>27</v>
      </c>
      <c r="J39" s="9"/>
      <c r="K39" s="10"/>
      <c r="L39" s="7"/>
      <c r="N39" s="41"/>
      <c r="O39" s="42"/>
    </row>
    <row r="40" spans="1:15" s="5" customFormat="1" ht="15" customHeight="1">
      <c r="A40" s="7"/>
      <c r="B40" s="8"/>
      <c r="C40" s="7"/>
      <c r="D40" s="7"/>
      <c r="E40" s="7"/>
      <c r="F40" s="7"/>
      <c r="G40" s="7"/>
      <c r="H40" s="7"/>
      <c r="I40" s="8" t="s">
        <v>33</v>
      </c>
      <c r="J40" s="9"/>
      <c r="K40" s="10"/>
      <c r="L40" s="7"/>
      <c r="N40" s="41"/>
      <c r="O40" s="42"/>
    </row>
    <row r="41" spans="1:15" s="5" customFormat="1" ht="4.5" customHeight="1">
      <c r="A41" s="10"/>
      <c r="B41" s="55"/>
      <c r="C41" s="10"/>
      <c r="D41" s="10"/>
      <c r="E41" s="10"/>
      <c r="F41" s="10"/>
      <c r="G41" s="10"/>
      <c r="H41" s="10"/>
      <c r="I41" s="10"/>
      <c r="J41" s="11"/>
      <c r="K41" s="57"/>
      <c r="L41" s="10"/>
      <c r="M41" s="10"/>
      <c r="N41" s="56"/>
      <c r="O41" s="42"/>
    </row>
    <row r="42" spans="1:16" s="5" customFormat="1" ht="15" customHeight="1">
      <c r="A42" s="19" t="s">
        <v>0</v>
      </c>
      <c r="B42" s="21"/>
      <c r="C42" s="21"/>
      <c r="D42" s="21"/>
      <c r="E42" s="21"/>
      <c r="F42" s="119" t="str">
        <f>F1</f>
        <v>Заявка на изготовление МДФ фасадов № ______</v>
      </c>
      <c r="G42" s="119"/>
      <c r="H42" s="119"/>
      <c r="I42" s="119"/>
      <c r="J42" s="119"/>
      <c r="K42" s="119"/>
      <c r="L42" s="119"/>
      <c r="M42"/>
      <c r="N42" s="39"/>
      <c r="O42" s="40"/>
      <c r="P42"/>
    </row>
    <row r="43" spans="1:15" s="5" customFormat="1" ht="16.5" customHeight="1">
      <c r="A43" s="2" t="s">
        <v>1</v>
      </c>
      <c r="B43" s="2"/>
      <c r="C43" s="2"/>
      <c r="D43" s="2"/>
      <c r="E43" s="2"/>
      <c r="F43" s="119"/>
      <c r="G43" s="119"/>
      <c r="H43" s="119"/>
      <c r="I43" s="119"/>
      <c r="J43" s="119"/>
      <c r="K43" s="119"/>
      <c r="L43" s="119"/>
      <c r="N43" s="41"/>
      <c r="O43" s="42"/>
    </row>
    <row r="44" spans="1:15" s="5" customFormat="1" ht="11.25" customHeight="1">
      <c r="A44" s="2" t="s">
        <v>45</v>
      </c>
      <c r="B44" s="2"/>
      <c r="C44" s="2"/>
      <c r="D44" s="2"/>
      <c r="E44" s="2"/>
      <c r="F44" s="2"/>
      <c r="G44" s="2"/>
      <c r="H44" s="2"/>
      <c r="I44" s="2"/>
      <c r="J44" s="4"/>
      <c r="N44" s="41"/>
      <c r="O44" s="42"/>
    </row>
    <row r="45" spans="1:15" s="5" customFormat="1" ht="14.25" customHeight="1">
      <c r="A45" s="3" t="s">
        <v>2</v>
      </c>
      <c r="B45" s="3"/>
      <c r="C45" s="19"/>
      <c r="D45" s="112">
        <f>Лист1!D4</f>
        <v>0</v>
      </c>
      <c r="E45" s="112"/>
      <c r="F45" s="112"/>
      <c r="G45" s="112"/>
      <c r="H45" s="112"/>
      <c r="I45" s="3" t="s">
        <v>21</v>
      </c>
      <c r="J45" s="3"/>
      <c r="K45" s="27">
        <f ca="1">NOW()</f>
        <v>42459.40362280093</v>
      </c>
      <c r="L45" s="21"/>
      <c r="N45" s="41"/>
      <c r="O45" s="42"/>
    </row>
    <row r="46" spans="1:16" s="5" customFormat="1" ht="4.5" customHeight="1">
      <c r="A46" s="22"/>
      <c r="B46" s="22"/>
      <c r="C46" s="23"/>
      <c r="D46" s="23"/>
      <c r="E46" s="23"/>
      <c r="F46" s="24"/>
      <c r="G46" s="24"/>
      <c r="H46" s="23"/>
      <c r="I46" s="22"/>
      <c r="J46" s="22"/>
      <c r="K46" s="23"/>
      <c r="L46" s="25"/>
      <c r="M46" s="26"/>
      <c r="N46" s="43"/>
      <c r="O46" s="44"/>
      <c r="P46" s="26"/>
    </row>
    <row r="47" spans="1:16" ht="15" customHeight="1">
      <c r="A47" s="3" t="s">
        <v>3</v>
      </c>
      <c r="B47" s="3"/>
      <c r="C47" s="19"/>
      <c r="D47" s="112">
        <f>Лист1!D6</f>
        <v>0</v>
      </c>
      <c r="E47" s="112"/>
      <c r="F47" s="112"/>
      <c r="G47" s="112"/>
      <c r="H47" s="112"/>
      <c r="I47" s="3" t="s">
        <v>4</v>
      </c>
      <c r="J47" s="6"/>
      <c r="K47" s="27">
        <f>REPT(Лист1!K6,1)</f>
      </c>
      <c r="L47" s="21"/>
      <c r="M47" s="5"/>
      <c r="N47" s="110">
        <f>N6</f>
        <v>0</v>
      </c>
      <c r="O47" s="42"/>
      <c r="P47" s="5"/>
    </row>
    <row r="48" spans="1:16" ht="0.75" customHeight="1">
      <c r="A48" s="22"/>
      <c r="B48" s="22"/>
      <c r="C48" s="23"/>
      <c r="D48" s="23"/>
      <c r="E48" s="23"/>
      <c r="F48" s="23"/>
      <c r="G48" s="23"/>
      <c r="H48" s="23"/>
      <c r="I48" s="22"/>
      <c r="J48" s="47"/>
      <c r="K48" s="48"/>
      <c r="L48" s="25"/>
      <c r="M48" s="26"/>
      <c r="N48" s="89"/>
      <c r="O48" s="44"/>
      <c r="P48" s="26"/>
    </row>
    <row r="49" spans="1:16" ht="24.75" customHeight="1">
      <c r="A49" s="52" t="s">
        <v>5</v>
      </c>
      <c r="B49" s="3"/>
      <c r="C49" s="19"/>
      <c r="D49" s="113">
        <f>REPT(Лист1!D8,1)</f>
      </c>
      <c r="E49" s="113"/>
      <c r="F49" s="113"/>
      <c r="G49" s="113"/>
      <c r="H49" s="113"/>
      <c r="I49" s="46"/>
      <c r="J49" s="6" t="s">
        <v>6</v>
      </c>
      <c r="K49" s="74">
        <f>Лист1!K8</f>
        <v>16</v>
      </c>
      <c r="L49" s="21"/>
      <c r="M49" s="5"/>
      <c r="N49" s="89"/>
      <c r="O49" s="42"/>
      <c r="P49" s="5"/>
    </row>
    <row r="50" spans="1:16" ht="3.75" customHeight="1">
      <c r="A50" s="5"/>
      <c r="B50" s="5"/>
      <c r="C50" s="5"/>
      <c r="D50" s="19"/>
      <c r="E50" s="19"/>
      <c r="F50" s="20"/>
      <c r="G50" s="20"/>
      <c r="H50" s="19"/>
      <c r="I50" s="21"/>
      <c r="J50" s="5"/>
      <c r="K50" s="5"/>
      <c r="L50" s="21"/>
      <c r="M50" s="5"/>
      <c r="N50" s="90"/>
      <c r="O50" s="42"/>
      <c r="P50" s="5"/>
    </row>
    <row r="51" spans="1:16" ht="5.25" customHeight="1">
      <c r="A51" s="94" t="s">
        <v>7</v>
      </c>
      <c r="B51" s="97" t="s">
        <v>8</v>
      </c>
      <c r="C51" s="103"/>
      <c r="D51" s="94" t="s">
        <v>9</v>
      </c>
      <c r="E51" s="94" t="s">
        <v>22</v>
      </c>
      <c r="F51" s="94" t="s">
        <v>5</v>
      </c>
      <c r="G51" s="94" t="s">
        <v>23</v>
      </c>
      <c r="H51" s="105" t="s">
        <v>18</v>
      </c>
      <c r="I51" s="106"/>
      <c r="J51" s="91" t="s">
        <v>10</v>
      </c>
      <c r="K51" s="97" t="s">
        <v>11</v>
      </c>
      <c r="L51" s="98"/>
      <c r="M51" s="98"/>
      <c r="N51" s="89" t="s">
        <v>26</v>
      </c>
      <c r="O51" s="42"/>
      <c r="P51" s="5"/>
    </row>
    <row r="52" spans="1:16" ht="12.75" customHeight="1">
      <c r="A52" s="96"/>
      <c r="B52" s="101"/>
      <c r="C52" s="104"/>
      <c r="D52" s="96"/>
      <c r="E52" s="96"/>
      <c r="F52" s="96"/>
      <c r="G52" s="96"/>
      <c r="H52" s="107"/>
      <c r="I52" s="108"/>
      <c r="J52" s="92"/>
      <c r="K52" s="99"/>
      <c r="L52" s="100"/>
      <c r="M52" s="100"/>
      <c r="N52" s="89"/>
      <c r="O52" s="42"/>
      <c r="P52" s="5"/>
    </row>
    <row r="53" spans="1:16" ht="9.75" customHeight="1">
      <c r="A53" s="96"/>
      <c r="B53" s="94" t="s">
        <v>12</v>
      </c>
      <c r="C53" s="94" t="s">
        <v>13</v>
      </c>
      <c r="D53" s="96"/>
      <c r="E53" s="96"/>
      <c r="F53" s="96"/>
      <c r="G53" s="96"/>
      <c r="H53" s="94" t="s">
        <v>19</v>
      </c>
      <c r="I53" s="94" t="s">
        <v>20</v>
      </c>
      <c r="J53" s="92"/>
      <c r="K53" s="99"/>
      <c r="L53" s="100"/>
      <c r="M53" s="100"/>
      <c r="N53" s="89"/>
      <c r="O53" s="42"/>
      <c r="P53" s="5"/>
    </row>
    <row r="54" spans="1:16" ht="8.25" customHeight="1">
      <c r="A54" s="95"/>
      <c r="B54" s="95"/>
      <c r="C54" s="95"/>
      <c r="D54" s="95"/>
      <c r="E54" s="95"/>
      <c r="F54" s="95"/>
      <c r="G54" s="95"/>
      <c r="H54" s="95"/>
      <c r="I54" s="95"/>
      <c r="J54" s="93"/>
      <c r="K54" s="101"/>
      <c r="L54" s="102"/>
      <c r="M54" s="102"/>
      <c r="N54" s="90"/>
      <c r="O54" s="42"/>
      <c r="P54" s="5"/>
    </row>
    <row r="55" spans="1:16" ht="13.5" customHeight="1">
      <c r="A55" s="29">
        <v>1</v>
      </c>
      <c r="B55" s="32">
        <f aca="true" t="shared" si="1" ref="B55:E64">B14</f>
        <v>0</v>
      </c>
      <c r="C55" s="32">
        <f t="shared" si="1"/>
        <v>0</v>
      </c>
      <c r="D55" s="32">
        <f>D14</f>
        <v>0</v>
      </c>
      <c r="E55" s="12">
        <f>E14</f>
        <v>0</v>
      </c>
      <c r="F55" s="12"/>
      <c r="G55" s="12">
        <f aca="true" t="shared" si="2" ref="G55:I69">G14</f>
        <v>0</v>
      </c>
      <c r="H55" s="32">
        <f t="shared" si="2"/>
        <v>0</v>
      </c>
      <c r="I55" s="32">
        <f t="shared" si="2"/>
        <v>0</v>
      </c>
      <c r="J55" s="33">
        <f aca="true" t="shared" si="3" ref="J55:J71">B55*C55*D55/1000000</f>
        <v>0</v>
      </c>
      <c r="K55" s="86">
        <f>Лист1!K16</f>
        <v>0</v>
      </c>
      <c r="L55" s="87"/>
      <c r="M55" s="88"/>
      <c r="N55" s="15">
        <f>N14</f>
        <v>0</v>
      </c>
      <c r="O55" s="14">
        <f>J55*N47*N55/100+J55*N47</f>
        <v>0</v>
      </c>
      <c r="P55" s="2"/>
    </row>
    <row r="56" spans="1:16" ht="13.5" customHeight="1">
      <c r="A56" s="16">
        <v>2</v>
      </c>
      <c r="B56" s="32">
        <f t="shared" si="1"/>
        <v>0</v>
      </c>
      <c r="C56" s="32">
        <f t="shared" si="1"/>
        <v>0</v>
      </c>
      <c r="D56" s="32">
        <f t="shared" si="1"/>
        <v>0</v>
      </c>
      <c r="E56" s="12">
        <f t="shared" si="1"/>
        <v>0</v>
      </c>
      <c r="F56" s="12"/>
      <c r="G56" s="12">
        <f t="shared" si="2"/>
        <v>0</v>
      </c>
      <c r="H56" s="32">
        <f t="shared" si="2"/>
        <v>0</v>
      </c>
      <c r="I56" s="32">
        <f t="shared" si="2"/>
        <v>0</v>
      </c>
      <c r="J56" s="33">
        <f t="shared" si="3"/>
        <v>0</v>
      </c>
      <c r="K56" s="86">
        <f>Лист1!K17</f>
        <v>0</v>
      </c>
      <c r="L56" s="87"/>
      <c r="M56" s="88"/>
      <c r="N56" s="15">
        <f aca="true" t="shared" si="4" ref="N56:N71">N15</f>
        <v>0</v>
      </c>
      <c r="O56" s="14">
        <f>J56*N47*N56/100+J56*N47</f>
        <v>0</v>
      </c>
      <c r="P56" s="2"/>
    </row>
    <row r="57" spans="1:16" ht="13.5" customHeight="1">
      <c r="A57" s="16">
        <v>3</v>
      </c>
      <c r="B57" s="32">
        <f t="shared" si="1"/>
        <v>0</v>
      </c>
      <c r="C57" s="32">
        <f t="shared" si="1"/>
        <v>0</v>
      </c>
      <c r="D57" s="32">
        <f t="shared" si="1"/>
        <v>0</v>
      </c>
      <c r="E57" s="12">
        <f t="shared" si="1"/>
        <v>0</v>
      </c>
      <c r="F57" s="12"/>
      <c r="G57" s="12">
        <f t="shared" si="2"/>
        <v>0</v>
      </c>
      <c r="H57" s="32">
        <f t="shared" si="2"/>
        <v>0</v>
      </c>
      <c r="I57" s="32">
        <f t="shared" si="2"/>
        <v>0</v>
      </c>
      <c r="J57" s="33">
        <f t="shared" si="3"/>
        <v>0</v>
      </c>
      <c r="K57" s="86">
        <f>Лист1!K18</f>
        <v>0</v>
      </c>
      <c r="L57" s="87"/>
      <c r="M57" s="88"/>
      <c r="N57" s="15">
        <f t="shared" si="4"/>
        <v>0</v>
      </c>
      <c r="O57" s="14">
        <f>J57*N47*N57/100+J57*N47</f>
        <v>0</v>
      </c>
      <c r="P57" s="2"/>
    </row>
    <row r="58" spans="1:16" s="13" customFormat="1" ht="13.5" customHeight="1">
      <c r="A58" s="16">
        <v>4</v>
      </c>
      <c r="B58" s="32">
        <f t="shared" si="1"/>
        <v>0</v>
      </c>
      <c r="C58" s="32">
        <f t="shared" si="1"/>
        <v>0</v>
      </c>
      <c r="D58" s="32">
        <f t="shared" si="1"/>
        <v>0</v>
      </c>
      <c r="E58" s="12">
        <f t="shared" si="1"/>
        <v>0</v>
      </c>
      <c r="F58" s="12"/>
      <c r="G58" s="12">
        <f t="shared" si="2"/>
        <v>0</v>
      </c>
      <c r="H58" s="32">
        <f t="shared" si="2"/>
        <v>0</v>
      </c>
      <c r="I58" s="32">
        <f t="shared" si="2"/>
        <v>0</v>
      </c>
      <c r="J58" s="33">
        <f t="shared" si="3"/>
        <v>0</v>
      </c>
      <c r="K58" s="86">
        <f>Лист1!K19</f>
        <v>0</v>
      </c>
      <c r="L58" s="87"/>
      <c r="M58" s="88"/>
      <c r="N58" s="15">
        <f t="shared" si="4"/>
        <v>0</v>
      </c>
      <c r="O58" s="14">
        <f>J58*N47*N58/100+J58*N47</f>
        <v>0</v>
      </c>
      <c r="P58" s="2"/>
    </row>
    <row r="59" spans="1:16" s="13" customFormat="1" ht="13.5" customHeight="1">
      <c r="A59" s="16">
        <v>5</v>
      </c>
      <c r="B59" s="32">
        <f t="shared" si="1"/>
        <v>0</v>
      </c>
      <c r="C59" s="32">
        <f t="shared" si="1"/>
        <v>0</v>
      </c>
      <c r="D59" s="32">
        <f t="shared" si="1"/>
        <v>0</v>
      </c>
      <c r="E59" s="12">
        <f t="shared" si="1"/>
        <v>0</v>
      </c>
      <c r="F59" s="12"/>
      <c r="G59" s="12">
        <f t="shared" si="2"/>
        <v>0</v>
      </c>
      <c r="H59" s="32">
        <f t="shared" si="2"/>
        <v>0</v>
      </c>
      <c r="I59" s="32">
        <f t="shared" si="2"/>
        <v>0</v>
      </c>
      <c r="J59" s="33">
        <f t="shared" si="3"/>
        <v>0</v>
      </c>
      <c r="K59" s="86">
        <f>Лист1!K20</f>
        <v>0</v>
      </c>
      <c r="L59" s="87"/>
      <c r="M59" s="88"/>
      <c r="N59" s="15">
        <f t="shared" si="4"/>
        <v>0</v>
      </c>
      <c r="O59" s="14">
        <f>J59*N47*N59/100+J59*N47</f>
        <v>0</v>
      </c>
      <c r="P59" s="2"/>
    </row>
    <row r="60" spans="1:16" s="13" customFormat="1" ht="13.5" customHeight="1">
      <c r="A60" s="16">
        <v>6</v>
      </c>
      <c r="B60" s="32">
        <f t="shared" si="1"/>
        <v>0</v>
      </c>
      <c r="C60" s="32">
        <f t="shared" si="1"/>
        <v>0</v>
      </c>
      <c r="D60" s="32">
        <f t="shared" si="1"/>
        <v>0</v>
      </c>
      <c r="E60" s="12">
        <f t="shared" si="1"/>
        <v>0</v>
      </c>
      <c r="F60" s="12"/>
      <c r="G60" s="12">
        <f t="shared" si="2"/>
        <v>0</v>
      </c>
      <c r="H60" s="32">
        <f t="shared" si="2"/>
        <v>0</v>
      </c>
      <c r="I60" s="32">
        <f t="shared" si="2"/>
        <v>0</v>
      </c>
      <c r="J60" s="33">
        <f t="shared" si="3"/>
        <v>0</v>
      </c>
      <c r="K60" s="86">
        <f>Лист1!K21</f>
        <v>0</v>
      </c>
      <c r="L60" s="87"/>
      <c r="M60" s="88"/>
      <c r="N60" s="15">
        <f t="shared" si="4"/>
        <v>0</v>
      </c>
      <c r="O60" s="14">
        <f>J60*N47*N60/100+J60*N47</f>
        <v>0</v>
      </c>
      <c r="P60" s="2"/>
    </row>
    <row r="61" spans="1:16" s="13" customFormat="1" ht="13.5" customHeight="1">
      <c r="A61" s="16">
        <v>7</v>
      </c>
      <c r="B61" s="32">
        <f t="shared" si="1"/>
        <v>0</v>
      </c>
      <c r="C61" s="32">
        <f t="shared" si="1"/>
        <v>0</v>
      </c>
      <c r="D61" s="32">
        <f t="shared" si="1"/>
        <v>0</v>
      </c>
      <c r="E61" s="12">
        <f t="shared" si="1"/>
        <v>0</v>
      </c>
      <c r="F61" s="12"/>
      <c r="G61" s="12">
        <f t="shared" si="2"/>
        <v>0</v>
      </c>
      <c r="H61" s="32">
        <f t="shared" si="2"/>
        <v>0</v>
      </c>
      <c r="I61" s="32">
        <f t="shared" si="2"/>
        <v>0</v>
      </c>
      <c r="J61" s="33">
        <f t="shared" si="3"/>
        <v>0</v>
      </c>
      <c r="K61" s="86">
        <f>Лист1!K22</f>
        <v>0</v>
      </c>
      <c r="L61" s="87"/>
      <c r="M61" s="88"/>
      <c r="N61" s="15">
        <f t="shared" si="4"/>
        <v>0</v>
      </c>
      <c r="O61" s="14">
        <f>J61*N47*N61/100+J61*N47</f>
        <v>0</v>
      </c>
      <c r="P61" s="2"/>
    </row>
    <row r="62" spans="1:16" s="13" customFormat="1" ht="13.5" customHeight="1">
      <c r="A62" s="16">
        <v>8</v>
      </c>
      <c r="B62" s="32">
        <f t="shared" si="1"/>
        <v>0</v>
      </c>
      <c r="C62" s="32">
        <f t="shared" si="1"/>
        <v>0</v>
      </c>
      <c r="D62" s="32">
        <f t="shared" si="1"/>
        <v>0</v>
      </c>
      <c r="E62" s="12">
        <f t="shared" si="1"/>
        <v>0</v>
      </c>
      <c r="F62" s="12"/>
      <c r="G62" s="12">
        <f t="shared" si="2"/>
        <v>0</v>
      </c>
      <c r="H62" s="32">
        <f t="shared" si="2"/>
        <v>0</v>
      </c>
      <c r="I62" s="32">
        <f t="shared" si="2"/>
        <v>0</v>
      </c>
      <c r="J62" s="33">
        <f t="shared" si="3"/>
        <v>0</v>
      </c>
      <c r="K62" s="86">
        <f>Лист1!K23</f>
        <v>0</v>
      </c>
      <c r="L62" s="87"/>
      <c r="M62" s="88"/>
      <c r="N62" s="15">
        <f t="shared" si="4"/>
        <v>0</v>
      </c>
      <c r="O62" s="14">
        <f>J62*N47*N62/100+J62*N47</f>
        <v>0</v>
      </c>
      <c r="P62" s="2"/>
    </row>
    <row r="63" spans="1:16" s="13" customFormat="1" ht="13.5" customHeight="1">
      <c r="A63" s="16">
        <v>9</v>
      </c>
      <c r="B63" s="32">
        <f t="shared" si="1"/>
        <v>0</v>
      </c>
      <c r="C63" s="32">
        <f t="shared" si="1"/>
        <v>0</v>
      </c>
      <c r="D63" s="32">
        <f t="shared" si="1"/>
        <v>0</v>
      </c>
      <c r="E63" s="12">
        <f t="shared" si="1"/>
        <v>0</v>
      </c>
      <c r="F63" s="12"/>
      <c r="G63" s="12">
        <f t="shared" si="2"/>
        <v>0</v>
      </c>
      <c r="H63" s="32">
        <f t="shared" si="2"/>
        <v>0</v>
      </c>
      <c r="I63" s="32">
        <f t="shared" si="2"/>
        <v>0</v>
      </c>
      <c r="J63" s="33">
        <f t="shared" si="3"/>
        <v>0</v>
      </c>
      <c r="K63" s="86">
        <f>Лист1!K24</f>
        <v>0</v>
      </c>
      <c r="L63" s="87"/>
      <c r="M63" s="88"/>
      <c r="N63" s="15">
        <f t="shared" si="4"/>
        <v>0</v>
      </c>
      <c r="O63" s="14">
        <f>J63*N47*N63/100+J63*N47</f>
        <v>0</v>
      </c>
      <c r="P63" s="2"/>
    </row>
    <row r="64" spans="1:16" s="13" customFormat="1" ht="13.5" customHeight="1">
      <c r="A64" s="16">
        <v>10</v>
      </c>
      <c r="B64" s="32">
        <f t="shared" si="1"/>
        <v>0</v>
      </c>
      <c r="C64" s="32">
        <f t="shared" si="1"/>
        <v>0</v>
      </c>
      <c r="D64" s="32">
        <f t="shared" si="1"/>
        <v>0</v>
      </c>
      <c r="E64" s="12">
        <f t="shared" si="1"/>
        <v>0</v>
      </c>
      <c r="F64" s="12"/>
      <c r="G64" s="12">
        <f t="shared" si="2"/>
        <v>0</v>
      </c>
      <c r="H64" s="32">
        <f t="shared" si="2"/>
        <v>0</v>
      </c>
      <c r="I64" s="32">
        <f t="shared" si="2"/>
        <v>0</v>
      </c>
      <c r="J64" s="33">
        <f t="shared" si="3"/>
        <v>0</v>
      </c>
      <c r="K64" s="86">
        <f>Лист1!K25</f>
        <v>0</v>
      </c>
      <c r="L64" s="87"/>
      <c r="M64" s="88"/>
      <c r="N64" s="15">
        <f t="shared" si="4"/>
        <v>0</v>
      </c>
      <c r="O64" s="14">
        <f>J64*N47*N64/100+J64*N47</f>
        <v>0</v>
      </c>
      <c r="P64" s="2"/>
    </row>
    <row r="65" spans="1:16" s="13" customFormat="1" ht="13.5" customHeight="1">
      <c r="A65" s="16">
        <v>11</v>
      </c>
      <c r="B65" s="32">
        <f aca="true" t="shared" si="5" ref="B65:E71">B24</f>
        <v>0</v>
      </c>
      <c r="C65" s="32">
        <f t="shared" si="5"/>
        <v>0</v>
      </c>
      <c r="D65" s="32">
        <f t="shared" si="5"/>
        <v>0</v>
      </c>
      <c r="E65" s="12">
        <f t="shared" si="5"/>
        <v>0</v>
      </c>
      <c r="F65" s="12"/>
      <c r="G65" s="12">
        <f t="shared" si="2"/>
        <v>0</v>
      </c>
      <c r="H65" s="32">
        <f t="shared" si="2"/>
        <v>0</v>
      </c>
      <c r="I65" s="32">
        <f t="shared" si="2"/>
        <v>0</v>
      </c>
      <c r="J65" s="33">
        <f t="shared" si="3"/>
        <v>0</v>
      </c>
      <c r="K65" s="86">
        <f>Лист1!K26</f>
        <v>0</v>
      </c>
      <c r="L65" s="87"/>
      <c r="M65" s="88"/>
      <c r="N65" s="15">
        <f t="shared" si="4"/>
        <v>0</v>
      </c>
      <c r="O65" s="14">
        <f>J65*N47*N65/100+J65*N47</f>
        <v>0</v>
      </c>
      <c r="P65" s="2"/>
    </row>
    <row r="66" spans="1:16" s="13" customFormat="1" ht="13.5" customHeight="1">
      <c r="A66" s="16">
        <v>12</v>
      </c>
      <c r="B66" s="32">
        <f t="shared" si="5"/>
        <v>0</v>
      </c>
      <c r="C66" s="32">
        <f t="shared" si="5"/>
        <v>0</v>
      </c>
      <c r="D66" s="32">
        <f t="shared" si="5"/>
        <v>0</v>
      </c>
      <c r="E66" s="12">
        <f t="shared" si="5"/>
        <v>0</v>
      </c>
      <c r="F66" s="12"/>
      <c r="G66" s="12">
        <f t="shared" si="2"/>
        <v>0</v>
      </c>
      <c r="H66" s="32">
        <f t="shared" si="2"/>
        <v>0</v>
      </c>
      <c r="I66" s="32">
        <f t="shared" si="2"/>
        <v>0</v>
      </c>
      <c r="J66" s="33">
        <f t="shared" si="3"/>
        <v>0</v>
      </c>
      <c r="K66" s="86">
        <f>Лист1!K27</f>
        <v>0</v>
      </c>
      <c r="L66" s="87"/>
      <c r="M66" s="88"/>
      <c r="N66" s="15">
        <f t="shared" si="4"/>
        <v>0</v>
      </c>
      <c r="O66" s="14">
        <f>J66*N47*N66/100+J66*N47</f>
        <v>0</v>
      </c>
      <c r="P66" s="2"/>
    </row>
    <row r="67" spans="1:16" s="13" customFormat="1" ht="13.5" customHeight="1">
      <c r="A67" s="16">
        <v>13</v>
      </c>
      <c r="B67" s="32">
        <f t="shared" si="5"/>
        <v>0</v>
      </c>
      <c r="C67" s="32">
        <f t="shared" si="5"/>
        <v>0</v>
      </c>
      <c r="D67" s="32">
        <f t="shared" si="5"/>
        <v>0</v>
      </c>
      <c r="E67" s="12">
        <f t="shared" si="5"/>
        <v>0</v>
      </c>
      <c r="F67" s="12"/>
      <c r="G67" s="12">
        <f t="shared" si="2"/>
        <v>0</v>
      </c>
      <c r="H67" s="32">
        <f t="shared" si="2"/>
        <v>0</v>
      </c>
      <c r="I67" s="32">
        <f t="shared" si="2"/>
        <v>0</v>
      </c>
      <c r="J67" s="33">
        <f t="shared" si="3"/>
        <v>0</v>
      </c>
      <c r="K67" s="86">
        <f>Лист1!K28</f>
        <v>0</v>
      </c>
      <c r="L67" s="87"/>
      <c r="M67" s="88"/>
      <c r="N67" s="15">
        <f t="shared" si="4"/>
        <v>0</v>
      </c>
      <c r="O67" s="14">
        <f>J67*N47*N67/100+J67*N47</f>
        <v>0</v>
      </c>
      <c r="P67" s="2"/>
    </row>
    <row r="68" spans="1:16" s="13" customFormat="1" ht="13.5" customHeight="1">
      <c r="A68" s="16">
        <v>14</v>
      </c>
      <c r="B68" s="32">
        <f t="shared" si="5"/>
        <v>0</v>
      </c>
      <c r="C68" s="32">
        <f t="shared" si="5"/>
        <v>0</v>
      </c>
      <c r="D68" s="32">
        <f t="shared" si="5"/>
        <v>0</v>
      </c>
      <c r="E68" s="12">
        <f t="shared" si="5"/>
        <v>0</v>
      </c>
      <c r="F68" s="12"/>
      <c r="G68" s="12">
        <f t="shared" si="2"/>
        <v>0</v>
      </c>
      <c r="H68" s="32">
        <f t="shared" si="2"/>
        <v>0</v>
      </c>
      <c r="I68" s="32">
        <f t="shared" si="2"/>
        <v>0</v>
      </c>
      <c r="J68" s="33">
        <f t="shared" si="3"/>
        <v>0</v>
      </c>
      <c r="K68" s="86">
        <f>Лист1!K29</f>
        <v>0</v>
      </c>
      <c r="L68" s="87"/>
      <c r="M68" s="88"/>
      <c r="N68" s="15">
        <f t="shared" si="4"/>
        <v>0</v>
      </c>
      <c r="O68" s="14">
        <f>J68*N47*N68/100+J68*N47</f>
        <v>0</v>
      </c>
      <c r="P68" s="2"/>
    </row>
    <row r="69" spans="1:16" s="13" customFormat="1" ht="13.5" customHeight="1">
      <c r="A69" s="16">
        <v>15</v>
      </c>
      <c r="B69" s="32">
        <f t="shared" si="5"/>
        <v>0</v>
      </c>
      <c r="C69" s="32">
        <f t="shared" si="5"/>
        <v>0</v>
      </c>
      <c r="D69" s="32">
        <f t="shared" si="5"/>
        <v>0</v>
      </c>
      <c r="E69" s="12">
        <f t="shared" si="5"/>
        <v>0</v>
      </c>
      <c r="F69" s="12"/>
      <c r="G69" s="12">
        <f t="shared" si="2"/>
        <v>0</v>
      </c>
      <c r="H69" s="32">
        <f t="shared" si="2"/>
        <v>0</v>
      </c>
      <c r="I69" s="32">
        <f t="shared" si="2"/>
        <v>0</v>
      </c>
      <c r="J69" s="33">
        <f t="shared" si="3"/>
        <v>0</v>
      </c>
      <c r="K69" s="86">
        <f>Лист1!K30</f>
        <v>0</v>
      </c>
      <c r="L69" s="87"/>
      <c r="M69" s="88"/>
      <c r="N69" s="15">
        <f t="shared" si="4"/>
        <v>0</v>
      </c>
      <c r="O69" s="14">
        <f>J69*N47*N69/100+J69*N47</f>
        <v>0</v>
      </c>
      <c r="P69" s="2"/>
    </row>
    <row r="70" spans="1:16" s="13" customFormat="1" ht="13.5" customHeight="1">
      <c r="A70" s="16">
        <v>16</v>
      </c>
      <c r="B70" s="32">
        <f t="shared" si="5"/>
        <v>0</v>
      </c>
      <c r="C70" s="32">
        <f t="shared" si="5"/>
        <v>0</v>
      </c>
      <c r="D70" s="32">
        <f t="shared" si="5"/>
        <v>0</v>
      </c>
      <c r="E70" s="12">
        <f t="shared" si="5"/>
        <v>0</v>
      </c>
      <c r="F70" s="12"/>
      <c r="G70" s="12">
        <f aca="true" t="shared" si="6" ref="G70:I71">G29</f>
        <v>0</v>
      </c>
      <c r="H70" s="32">
        <f t="shared" si="6"/>
        <v>0</v>
      </c>
      <c r="I70" s="32">
        <f t="shared" si="6"/>
        <v>0</v>
      </c>
      <c r="J70" s="33">
        <f t="shared" si="3"/>
        <v>0</v>
      </c>
      <c r="K70" s="86">
        <f>Лист1!K31</f>
        <v>0</v>
      </c>
      <c r="L70" s="87"/>
      <c r="M70" s="88"/>
      <c r="N70" s="15">
        <f t="shared" si="4"/>
        <v>0</v>
      </c>
      <c r="O70" s="14">
        <f>J70*N47*N70/100+J70*N47</f>
        <v>0</v>
      </c>
      <c r="P70" s="2"/>
    </row>
    <row r="71" spans="1:16" s="13" customFormat="1" ht="13.5" customHeight="1">
      <c r="A71" s="16">
        <v>17</v>
      </c>
      <c r="B71" s="32">
        <f t="shared" si="5"/>
        <v>0</v>
      </c>
      <c r="C71" s="32">
        <f t="shared" si="5"/>
        <v>0</v>
      </c>
      <c r="D71" s="32">
        <f t="shared" si="5"/>
        <v>0</v>
      </c>
      <c r="E71" s="12">
        <f t="shared" si="5"/>
        <v>0</v>
      </c>
      <c r="F71" s="12"/>
      <c r="G71" s="12">
        <f t="shared" si="6"/>
        <v>0</v>
      </c>
      <c r="H71" s="32">
        <f t="shared" si="6"/>
        <v>0</v>
      </c>
      <c r="I71" s="32">
        <f t="shared" si="6"/>
        <v>0</v>
      </c>
      <c r="J71" s="33">
        <f t="shared" si="3"/>
        <v>0</v>
      </c>
      <c r="K71" s="86">
        <f>Лист1!K32</f>
        <v>0</v>
      </c>
      <c r="L71" s="87"/>
      <c r="M71" s="88"/>
      <c r="N71" s="15">
        <f t="shared" si="4"/>
        <v>0</v>
      </c>
      <c r="O71" s="14">
        <f>J71*N47*N71/100+J71*N47</f>
        <v>0</v>
      </c>
      <c r="P71" s="17">
        <f>SUM(O55:O71)</f>
        <v>0</v>
      </c>
    </row>
    <row r="72" spans="1:16" s="13" customFormat="1" ht="12.75" customHeight="1">
      <c r="A72" s="5"/>
      <c r="B72" s="5"/>
      <c r="C72" s="5"/>
      <c r="D72" s="5">
        <f>SUM(D55:D71)</f>
        <v>0</v>
      </c>
      <c r="E72" s="5"/>
      <c r="F72" s="5"/>
      <c r="G72" s="5"/>
      <c r="H72" s="5"/>
      <c r="I72" s="28"/>
      <c r="J72" s="38">
        <f>SUM(J55:J71)</f>
        <v>0</v>
      </c>
      <c r="K72" s="5"/>
      <c r="L72" s="5"/>
      <c r="M72" s="5"/>
      <c r="N72" s="41"/>
      <c r="O72" s="42">
        <f>SUM(ROUND(P71,0))</f>
        <v>0</v>
      </c>
      <c r="P72" s="5"/>
    </row>
    <row r="73" spans="1:16" s="13" customFormat="1" ht="12.75" customHeight="1">
      <c r="A73" s="5"/>
      <c r="B73" s="5"/>
      <c r="C73" s="5"/>
      <c r="D73" s="5"/>
      <c r="E73" s="5"/>
      <c r="F73" s="5"/>
      <c r="G73" s="5"/>
      <c r="H73" s="5"/>
      <c r="I73" s="28"/>
      <c r="J73" s="31"/>
      <c r="K73" s="5"/>
      <c r="L73" s="5"/>
      <c r="M73" s="5"/>
      <c r="N73" s="41"/>
      <c r="O73" s="42"/>
      <c r="P73" s="5"/>
    </row>
    <row r="74" spans="1:16" s="13" customFormat="1" ht="12.75" customHeight="1">
      <c r="A74" s="5"/>
      <c r="B74" s="3" t="s">
        <v>14</v>
      </c>
      <c r="C74" s="5"/>
      <c r="D74" s="5"/>
      <c r="E74" s="5"/>
      <c r="F74" s="36">
        <f>F76-F75</f>
        <v>0</v>
      </c>
      <c r="G74" s="36">
        <f>G76-G75</f>
        <v>0</v>
      </c>
      <c r="H74" s="2"/>
      <c r="I74" s="2"/>
      <c r="J74" s="17"/>
      <c r="K74" s="5"/>
      <c r="L74" s="5"/>
      <c r="M74" s="5"/>
      <c r="N74" s="41"/>
      <c r="O74" s="42"/>
      <c r="P74" s="5"/>
    </row>
    <row r="75" spans="1:16" ht="12.75" customHeight="1">
      <c r="A75" s="5"/>
      <c r="B75" s="3" t="s">
        <v>15</v>
      </c>
      <c r="C75" s="5"/>
      <c r="D75" s="5"/>
      <c r="E75" s="5"/>
      <c r="F75" s="35"/>
      <c r="G75" s="35">
        <f>G34</f>
        <v>0</v>
      </c>
      <c r="H75" s="2"/>
      <c r="I75" s="2"/>
      <c r="J75" s="17"/>
      <c r="K75" s="5"/>
      <c r="L75" s="5"/>
      <c r="M75" s="5"/>
      <c r="N75" s="41"/>
      <c r="O75" s="42"/>
      <c r="P75" s="5"/>
    </row>
    <row r="76" spans="1:16" ht="12.75" customHeight="1">
      <c r="A76" s="5"/>
      <c r="B76" s="3" t="s">
        <v>16</v>
      </c>
      <c r="C76" s="5"/>
      <c r="D76" s="5"/>
      <c r="E76" s="5"/>
      <c r="F76" s="36">
        <f>J72</f>
        <v>0</v>
      </c>
      <c r="G76" s="36">
        <f>J72</f>
        <v>0</v>
      </c>
      <c r="H76" s="2"/>
      <c r="I76" s="2"/>
      <c r="J76" s="17"/>
      <c r="K76" s="5"/>
      <c r="L76" s="5"/>
      <c r="M76" s="5"/>
      <c r="N76" s="41"/>
      <c r="O76" s="42"/>
      <c r="P76" s="5"/>
    </row>
    <row r="77" spans="1:16" ht="12.75" customHeight="1">
      <c r="A77" s="5"/>
      <c r="B77" s="3"/>
      <c r="C77" s="5"/>
      <c r="D77" s="5"/>
      <c r="E77" s="5"/>
      <c r="F77" s="37"/>
      <c r="G77" s="37"/>
      <c r="H77" s="2"/>
      <c r="I77" s="2"/>
      <c r="J77" s="17"/>
      <c r="K77" s="5"/>
      <c r="L77" s="5"/>
      <c r="M77" s="5"/>
      <c r="N77" s="41"/>
      <c r="O77" s="42"/>
      <c r="P77" s="5"/>
    </row>
    <row r="78" spans="1:16" ht="12.75" customHeight="1">
      <c r="A78" s="3"/>
      <c r="B78" s="3" t="s">
        <v>28</v>
      </c>
      <c r="C78" s="3"/>
      <c r="D78" s="5"/>
      <c r="E78" s="54">
        <f>O72</f>
        <v>0</v>
      </c>
      <c r="F78" s="45">
        <f>O72</f>
        <v>0</v>
      </c>
      <c r="G78" s="3" t="s">
        <v>29</v>
      </c>
      <c r="H78" s="3" t="s">
        <v>32</v>
      </c>
      <c r="I78" s="5"/>
      <c r="J78" s="4"/>
      <c r="K78" s="5"/>
      <c r="L78" s="5"/>
      <c r="M78" s="5"/>
      <c r="N78" s="41"/>
      <c r="O78" s="42"/>
      <c r="P78" s="5"/>
    </row>
    <row r="79" spans="1:16" ht="12.75" customHeight="1">
      <c r="A79" s="70" t="s">
        <v>43</v>
      </c>
      <c r="B79" s="3"/>
      <c r="C79" s="3"/>
      <c r="D79" s="5"/>
      <c r="E79" s="5"/>
      <c r="F79" s="5"/>
      <c r="G79" s="5"/>
      <c r="H79" s="5"/>
      <c r="I79" s="5"/>
      <c r="J79" s="4"/>
      <c r="K79" s="5"/>
      <c r="L79" s="5"/>
      <c r="M79" s="5"/>
      <c r="N79" s="41"/>
      <c r="O79" s="42"/>
      <c r="P79" s="5"/>
    </row>
    <row r="80" spans="1:16" ht="12.75" customHeight="1">
      <c r="A80" s="7"/>
      <c r="B80" s="8"/>
      <c r="C80" s="7"/>
      <c r="D80" s="7"/>
      <c r="E80" s="7"/>
      <c r="F80" s="7"/>
      <c r="G80" s="7"/>
      <c r="H80" s="7"/>
      <c r="I80" s="8"/>
      <c r="J80" s="9"/>
      <c r="K80" s="10"/>
      <c r="L80" s="7"/>
      <c r="M80" s="5"/>
      <c r="N80" s="41"/>
      <c r="O80" s="42"/>
      <c r="P80" s="5"/>
    </row>
    <row r="81" spans="1:16" ht="12.75">
      <c r="A81" s="7"/>
      <c r="B81" s="8"/>
      <c r="C81" s="7"/>
      <c r="D81" s="7"/>
      <c r="E81" s="7"/>
      <c r="F81" s="7"/>
      <c r="G81" s="7"/>
      <c r="H81" s="7"/>
      <c r="I81" s="8"/>
      <c r="J81" s="9"/>
      <c r="K81" s="7"/>
      <c r="L81" s="7"/>
      <c r="M81" s="7"/>
      <c r="N81" s="50"/>
      <c r="O81" s="42"/>
      <c r="P81" s="5"/>
    </row>
    <row r="82" spans="1:15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/>
    </row>
  </sheetData>
  <mergeCells count="72">
    <mergeCell ref="K57:M57"/>
    <mergeCell ref="K58:M58"/>
    <mergeCell ref="K59:M59"/>
    <mergeCell ref="K60:M60"/>
    <mergeCell ref="N47:N50"/>
    <mergeCell ref="K26:M26"/>
    <mergeCell ref="K27:M27"/>
    <mergeCell ref="K28:M28"/>
    <mergeCell ref="K29:M29"/>
    <mergeCell ref="K30:M30"/>
    <mergeCell ref="F42:L43"/>
    <mergeCell ref="D45:H45"/>
    <mergeCell ref="D47:H47"/>
    <mergeCell ref="D49:H49"/>
    <mergeCell ref="K22:M22"/>
    <mergeCell ref="K23:M23"/>
    <mergeCell ref="K24:M24"/>
    <mergeCell ref="K25:M25"/>
    <mergeCell ref="K18:M18"/>
    <mergeCell ref="K19:M19"/>
    <mergeCell ref="K20:M20"/>
    <mergeCell ref="K21:M21"/>
    <mergeCell ref="K14:M14"/>
    <mergeCell ref="K15:M15"/>
    <mergeCell ref="K16:M16"/>
    <mergeCell ref="K17:M17"/>
    <mergeCell ref="K10:M13"/>
    <mergeCell ref="N10:N13"/>
    <mergeCell ref="B12:B13"/>
    <mergeCell ref="C12:C13"/>
    <mergeCell ref="H12:H13"/>
    <mergeCell ref="I12:I13"/>
    <mergeCell ref="F10:F13"/>
    <mergeCell ref="G10:G13"/>
    <mergeCell ref="H10:I11"/>
    <mergeCell ref="J10:J13"/>
    <mergeCell ref="A10:A13"/>
    <mergeCell ref="B10:C11"/>
    <mergeCell ref="D10:D13"/>
    <mergeCell ref="E10:E13"/>
    <mergeCell ref="F1:L2"/>
    <mergeCell ref="D4:H4"/>
    <mergeCell ref="D6:H6"/>
    <mergeCell ref="N6:N9"/>
    <mergeCell ref="D8:H8"/>
    <mergeCell ref="K55:M55"/>
    <mergeCell ref="K56:M56"/>
    <mergeCell ref="A51:A54"/>
    <mergeCell ref="H51:I52"/>
    <mergeCell ref="J51:J54"/>
    <mergeCell ref="K51:M54"/>
    <mergeCell ref="G51:G54"/>
    <mergeCell ref="B51:C52"/>
    <mergeCell ref="D51:D54"/>
    <mergeCell ref="E51:E54"/>
    <mergeCell ref="N51:N54"/>
    <mergeCell ref="B53:B54"/>
    <mergeCell ref="C53:C54"/>
    <mergeCell ref="H53:H54"/>
    <mergeCell ref="I53:I54"/>
    <mergeCell ref="F51:F54"/>
    <mergeCell ref="K61:M61"/>
    <mergeCell ref="K62:M62"/>
    <mergeCell ref="K63:M63"/>
    <mergeCell ref="K64:M64"/>
    <mergeCell ref="K69:M69"/>
    <mergeCell ref="K70:M70"/>
    <mergeCell ref="K71:M71"/>
    <mergeCell ref="K65:M65"/>
    <mergeCell ref="K66:M66"/>
    <mergeCell ref="K67:M67"/>
    <mergeCell ref="K68:M68"/>
  </mergeCells>
  <printOptions/>
  <pageMargins left="0.19" right="0.2" top="0.2" bottom="0.2" header="0.2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FuckYouBill</cp:lastModifiedBy>
  <cp:lastPrinted>2010-10-11T12:50:42Z</cp:lastPrinted>
  <dcterms:created xsi:type="dcterms:W3CDTF">2004-08-31T06:53:38Z</dcterms:created>
  <dcterms:modified xsi:type="dcterms:W3CDTF">2016-03-30T06:41:26Z</dcterms:modified>
  <cp:category/>
  <cp:version/>
  <cp:contentType/>
  <cp:contentStatus/>
</cp:coreProperties>
</file>